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255" windowHeight="6990" tabRatio="727" activeTab="0"/>
  </bookViews>
  <sheets>
    <sheet name="Amateurs" sheetId="1" r:id="rId1"/>
    <sheet name="Masters" sheetId="2" r:id="rId2"/>
    <sheet name="Totalen" sheetId="3" state="hidden" r:id="rId3"/>
    <sheet name="Gegevens" sheetId="4" state="hidden" r:id="rId4"/>
  </sheets>
  <definedNames>
    <definedName name="_Fill" localSheetId="0" hidden="1">'Amateurs'!#REF!</definedName>
    <definedName name="_Fill" localSheetId="1" hidden="1">'Masters'!#REF!</definedName>
    <definedName name="_Fill" localSheetId="2" hidden="1">'Totalen'!#REF!</definedName>
    <definedName name="_Key1" localSheetId="0" hidden="1">'Amateurs'!#REF!</definedName>
    <definedName name="_Key1" localSheetId="1" hidden="1">'Masters'!#REF!</definedName>
    <definedName name="_Key1" localSheetId="2" hidden="1">'Totalen'!#REF!</definedName>
    <definedName name="_Key2" localSheetId="0" hidden="1">'Amateurs'!#REF!</definedName>
    <definedName name="_Key2" localSheetId="1" hidden="1">'Masters'!#REF!</definedName>
    <definedName name="_Key2" localSheetId="2" hidden="1">'Totalen'!#REF!</definedName>
    <definedName name="_Order1" localSheetId="0" hidden="1">255</definedName>
    <definedName name="_Order1" localSheetId="1" hidden="1">255</definedName>
    <definedName name="_Order1" localSheetId="2" hidden="1">255</definedName>
    <definedName name="_Order2" localSheetId="0" hidden="1">255</definedName>
    <definedName name="_Order2" localSheetId="1" hidden="1">255</definedName>
    <definedName name="_Order2" localSheetId="2" hidden="1">255</definedName>
    <definedName name="_Sort" localSheetId="0" hidden="1">'Amateurs'!$D$2:$V$281</definedName>
    <definedName name="_Sort" localSheetId="1" hidden="1">'Masters'!$D$2:$V$281</definedName>
    <definedName name="_Sort" localSheetId="2" hidden="1">'Totalen'!$D$2:$V$27</definedName>
    <definedName name="_xlnm.Print_Area" localSheetId="0">'Amateurs'!$A$2:$V$281</definedName>
    <definedName name="_xlnm.Print_Area" localSheetId="1">'Masters'!$A$2:$V$281</definedName>
    <definedName name="_xlnm.Print_Area" localSheetId="2">'Totalen'!$C$1:$V$44</definedName>
    <definedName name="_xlnm.Print_Titles" localSheetId="0">'Amateurs'!$1:$1</definedName>
    <definedName name="_xlnm.Print_Titles" localSheetId="1">'Masters'!$1:$1</definedName>
    <definedName name="IN_DAG">'Gegevens'!$E$3</definedName>
    <definedName name="IN_LIC">'Gegevens'!$D$3</definedName>
    <definedName name="PR_C1">'Gegevens'!$B$3</definedName>
    <definedName name="PR_C10">'Gegevens'!$B$12</definedName>
    <definedName name="PR_C11">'Gegevens'!$B$13</definedName>
    <definedName name="PR_C12">'Gegevens'!$B$14</definedName>
    <definedName name="PR_C13">'Gegevens'!$B$15</definedName>
    <definedName name="PR_C14">'Gegevens'!$B$16</definedName>
    <definedName name="PR_C15">'Gegevens'!$B$17</definedName>
    <definedName name="PR_C2">'Gegevens'!$B$4</definedName>
    <definedName name="PR_C3">'Gegevens'!$B$5</definedName>
    <definedName name="PR_C4">'Gegevens'!$B$6</definedName>
    <definedName name="PR_C5">'Gegevens'!$B$7</definedName>
    <definedName name="PR_C6">'Gegevens'!$B$8</definedName>
    <definedName name="PR_C7">'Gegevens'!$B$9</definedName>
    <definedName name="PR_C8">'Gegevens'!$B$10</definedName>
    <definedName name="PR_C9">'Gegevens'!$B$11</definedName>
    <definedName name="PR_V1">'Gegevens'!$C$3</definedName>
    <definedName name="PR_V10">'Gegevens'!$C$12</definedName>
    <definedName name="PR_V11">'Gegevens'!$C$13</definedName>
    <definedName name="PR_V12">'Gegevens'!$C$14</definedName>
    <definedName name="PR_V13">'Gegevens'!$C$15</definedName>
    <definedName name="PR_V14">'Gegevens'!$C$16</definedName>
    <definedName name="PR_V15">'Gegevens'!$C$17</definedName>
    <definedName name="PR_V2">'Gegevens'!$C$4</definedName>
    <definedName name="PR_V3">'Gegevens'!$C$5</definedName>
    <definedName name="PR_V4">'Gegevens'!$C$6</definedName>
    <definedName name="PR_V5">'Gegevens'!$C$7</definedName>
    <definedName name="PR_V6">'Gegevens'!$C$8</definedName>
    <definedName name="PR_V7">'Gegevens'!$C$9</definedName>
    <definedName name="PR_V8">'Gegevens'!$C$10</definedName>
    <definedName name="PR_V9">'Gegevens'!$C$11</definedName>
    <definedName name="PRC1">'Gegevens'!$B$3</definedName>
  </definedNames>
  <calcPr fullCalcOnLoad="1"/>
</workbook>
</file>

<file path=xl/sharedStrings.xml><?xml version="1.0" encoding="utf-8"?>
<sst xmlns="http://schemas.openxmlformats.org/spreadsheetml/2006/main" count="1266" uniqueCount="609">
  <si>
    <t>Plts</t>
  </si>
  <si>
    <t>Voornaam:</t>
  </si>
  <si>
    <t>Achternaam:</t>
  </si>
  <si>
    <t>Woonplaats:</t>
  </si>
  <si>
    <t>Tot:</t>
  </si>
  <si>
    <t>WVAN</t>
  </si>
  <si>
    <t>NWB</t>
  </si>
  <si>
    <t>BWF</t>
  </si>
  <si>
    <t>KNWU</t>
  </si>
  <si>
    <t>Licenties</t>
  </si>
  <si>
    <t>Dagkaarten</t>
  </si>
  <si>
    <t>Totaal</t>
  </si>
  <si>
    <t>Volgens klassement</t>
  </si>
  <si>
    <t>Inschrijfgeld</t>
  </si>
  <si>
    <t>Prijzen</t>
  </si>
  <si>
    <t>Prijzengeld</t>
  </si>
  <si>
    <t>UCI</t>
  </si>
  <si>
    <t>Totalen</t>
  </si>
  <si>
    <t>Totaal deelnemers</t>
  </si>
  <si>
    <t>TMZ</t>
  </si>
  <si>
    <t>Zeeland</t>
  </si>
  <si>
    <t>Boekel</t>
  </si>
  <si>
    <t>Mierlo</t>
  </si>
  <si>
    <t>Milheeze</t>
  </si>
  <si>
    <t>Bakel</t>
  </si>
  <si>
    <t>Liessel</t>
  </si>
  <si>
    <t>Handel</t>
  </si>
  <si>
    <t>Amateurs</t>
  </si>
  <si>
    <t>Vlierden</t>
  </si>
  <si>
    <t>Wedstrijden</t>
  </si>
  <si>
    <t>Deurne Walsberg</t>
  </si>
  <si>
    <t>De Mortel</t>
  </si>
  <si>
    <t>Neerkant</t>
  </si>
  <si>
    <t>De Rips</t>
  </si>
  <si>
    <t>Deurne Zeilberg</t>
  </si>
  <si>
    <t>Gesorteerde wedstrijd:</t>
  </si>
  <si>
    <t>Aantal ronden</t>
  </si>
  <si>
    <t>Henri</t>
  </si>
  <si>
    <t>Patrick</t>
  </si>
  <si>
    <t>Helmond</t>
  </si>
  <si>
    <t>Best</t>
  </si>
  <si>
    <t>Bart</t>
  </si>
  <si>
    <t>Deurne</t>
  </si>
  <si>
    <t>Uden</t>
  </si>
  <si>
    <t>Peter</t>
  </si>
  <si>
    <t>Verhouden</t>
  </si>
  <si>
    <t>Eindhoven</t>
  </si>
  <si>
    <t>Dennis</t>
  </si>
  <si>
    <t>Frank</t>
  </si>
  <si>
    <t>Hans</t>
  </si>
  <si>
    <t>Slegers</t>
  </si>
  <si>
    <t>Someren</t>
  </si>
  <si>
    <t>Lottum</t>
  </si>
  <si>
    <t>Ruud</t>
  </si>
  <si>
    <t>Veldhoven</t>
  </si>
  <si>
    <t>John</t>
  </si>
  <si>
    <t>Veghel</t>
  </si>
  <si>
    <t>Jan</t>
  </si>
  <si>
    <t>Schijndel</t>
  </si>
  <si>
    <t>Bouwmans</t>
  </si>
  <si>
    <t>Martin</t>
  </si>
  <si>
    <t>Opdam</t>
  </si>
  <si>
    <t>Berry</t>
  </si>
  <si>
    <t>Johan</t>
  </si>
  <si>
    <t>St. Oedenrode</t>
  </si>
  <si>
    <t>Theo</t>
  </si>
  <si>
    <t>Rayer</t>
  </si>
  <si>
    <t>Venlo</t>
  </si>
  <si>
    <t>Peters</t>
  </si>
  <si>
    <t>Gemert</t>
  </si>
  <si>
    <t>Nijmegen</t>
  </si>
  <si>
    <t>Geert</t>
  </si>
  <si>
    <t>Leo</t>
  </si>
  <si>
    <t>Erwin</t>
  </si>
  <si>
    <t>Janssen</t>
  </si>
  <si>
    <t>Ton</t>
  </si>
  <si>
    <t>Jack</t>
  </si>
  <si>
    <t>Witlox</t>
  </si>
  <si>
    <t>Kellenaers</t>
  </si>
  <si>
    <t>Tonny</t>
  </si>
  <si>
    <t>Harry</t>
  </si>
  <si>
    <t>Joost</t>
  </si>
  <si>
    <t>Paul</t>
  </si>
  <si>
    <t>Michel</t>
  </si>
  <si>
    <t>Helden</t>
  </si>
  <si>
    <t>Donkers</t>
  </si>
  <si>
    <t>Eric</t>
  </si>
  <si>
    <t>Speyer</t>
  </si>
  <si>
    <t>Arno</t>
  </si>
  <si>
    <t>Siebengewald</t>
  </si>
  <si>
    <t>Pierre</t>
  </si>
  <si>
    <t>Henk</t>
  </si>
  <si>
    <t>Twan</t>
  </si>
  <si>
    <t>Huber</t>
  </si>
  <si>
    <t>Akkers</t>
  </si>
  <si>
    <t>Jeroen</t>
  </si>
  <si>
    <t>Jo</t>
  </si>
  <si>
    <t>Scholten</t>
  </si>
  <si>
    <t>Klerkx</t>
  </si>
  <si>
    <t>Willem</t>
  </si>
  <si>
    <t>Ferry</t>
  </si>
  <si>
    <t>Castelijns</t>
  </si>
  <si>
    <t>Rutten</t>
  </si>
  <si>
    <t>Bexkens</t>
  </si>
  <si>
    <t>Nederweert</t>
  </si>
  <si>
    <t>Straelen, Dld</t>
  </si>
  <si>
    <t>Nysen</t>
  </si>
  <si>
    <t>Bocholt, Bel</t>
  </si>
  <si>
    <t>Klinkert</t>
  </si>
  <si>
    <t>Wetter, Dld</t>
  </si>
  <si>
    <t>Aelmans</t>
  </si>
  <si>
    <t>Balen, Bel</t>
  </si>
  <si>
    <t>Valkenswaard</t>
  </si>
  <si>
    <t>Baarlo</t>
  </si>
  <si>
    <t>Kusters</t>
  </si>
  <si>
    <t>Meterik</t>
  </si>
  <si>
    <t>Rick</t>
  </si>
  <si>
    <t>Michael</t>
  </si>
  <si>
    <t>Daan</t>
  </si>
  <si>
    <t>Bongers</t>
  </si>
  <si>
    <t>Sjef</t>
  </si>
  <si>
    <t>Klerken</t>
  </si>
  <si>
    <t>Geffen</t>
  </si>
  <si>
    <t>Rob</t>
  </si>
  <si>
    <t>René</t>
  </si>
  <si>
    <t>Erik</t>
  </si>
  <si>
    <t>Masters</t>
  </si>
  <si>
    <t>Rombouts</t>
  </si>
  <si>
    <t>Aarle-Rixtel</t>
  </si>
  <si>
    <t>Robbie</t>
  </si>
  <si>
    <t>Scheel</t>
  </si>
  <si>
    <t>Kwanten</t>
  </si>
  <si>
    <t>Neerpelt, Bel</t>
  </si>
  <si>
    <t>Maarten</t>
  </si>
  <si>
    <t>Robert</t>
  </si>
  <si>
    <t>Oss</t>
  </si>
  <si>
    <t>Brienen</t>
  </si>
  <si>
    <t>St. Anthonis</t>
  </si>
  <si>
    <t>Hurkmans</t>
  </si>
  <si>
    <t>Ralf</t>
  </si>
  <si>
    <t>Emiel</t>
  </si>
  <si>
    <t>Berghem</t>
  </si>
  <si>
    <t>Bierens</t>
  </si>
  <si>
    <t>Karl August</t>
  </si>
  <si>
    <t>Witjes</t>
  </si>
  <si>
    <t>Vennix</t>
  </si>
  <si>
    <t>Nistelrode</t>
  </si>
  <si>
    <t>Pulles</t>
  </si>
  <si>
    <t>Marc</t>
  </si>
  <si>
    <t>Boerboom</t>
  </si>
  <si>
    <t>Davy</t>
  </si>
  <si>
    <t>Weert</t>
  </si>
  <si>
    <t>Arjan</t>
  </si>
  <si>
    <t>Harm</t>
  </si>
  <si>
    <t>Luijksgestel</t>
  </si>
  <si>
    <t>Jos</t>
  </si>
  <si>
    <t>Reinders</t>
  </si>
  <si>
    <t>Venray</t>
  </si>
  <si>
    <t>Winkelman</t>
  </si>
  <si>
    <t>Asten</t>
  </si>
  <si>
    <t>Hensen</t>
  </si>
  <si>
    <t>Boven Leeuwen</t>
  </si>
  <si>
    <t>Roy</t>
  </si>
  <si>
    <t>Echt</t>
  </si>
  <si>
    <t>Mertens</t>
  </si>
  <si>
    <t>Jean Pierre</t>
  </si>
  <si>
    <t>Vreugde</t>
  </si>
  <si>
    <t>Martien</t>
  </si>
  <si>
    <t>Robin</t>
  </si>
  <si>
    <t>Arnhem</t>
  </si>
  <si>
    <t>Steegs</t>
  </si>
  <si>
    <t>Tim</t>
  </si>
  <si>
    <t>Leon</t>
  </si>
  <si>
    <t>Linsen</t>
  </si>
  <si>
    <t>Thierig</t>
  </si>
  <si>
    <t>Hendriks</t>
  </si>
  <si>
    <t>Hoeben</t>
  </si>
  <si>
    <t>Willemsen</t>
  </si>
  <si>
    <t>Lommel, Bel</t>
  </si>
  <si>
    <t>Stan</t>
  </si>
  <si>
    <t>Ad</t>
  </si>
  <si>
    <t>Bevers</t>
  </si>
  <si>
    <t>Gennep</t>
  </si>
  <si>
    <t>Giovanni</t>
  </si>
  <si>
    <t>Eksel, Bel</t>
  </si>
  <si>
    <t>Beuningen</t>
  </si>
  <si>
    <t>Ubachs</t>
  </si>
  <si>
    <t>Middelbeers</t>
  </si>
  <si>
    <t>Coolen</t>
  </si>
  <si>
    <t>Constant</t>
  </si>
  <si>
    <t>Gladbeck, Dld</t>
  </si>
  <si>
    <t>Klaus</t>
  </si>
  <si>
    <t>Thijs</t>
  </si>
  <si>
    <t>Overpelt, Bel</t>
  </si>
  <si>
    <t>Alex</t>
  </si>
  <si>
    <t>Roel</t>
  </si>
  <si>
    <t>Raymond</t>
  </si>
  <si>
    <t>Geulle</t>
  </si>
  <si>
    <t>Spoek</t>
  </si>
  <si>
    <t>Arne</t>
  </si>
  <si>
    <t>Tegelen</t>
  </si>
  <si>
    <t>Fonteyne</t>
  </si>
  <si>
    <t>Willy</t>
  </si>
  <si>
    <t>Tussenv:</t>
  </si>
  <si>
    <t>de</t>
  </si>
  <si>
    <t>van de</t>
  </si>
  <si>
    <t>van der</t>
  </si>
  <si>
    <t>van</t>
  </si>
  <si>
    <t>Buijtenen</t>
  </si>
  <si>
    <t>Sanden</t>
  </si>
  <si>
    <t>Koppen</t>
  </si>
  <si>
    <t>van den</t>
  </si>
  <si>
    <t>Hurk</t>
  </si>
  <si>
    <t>Vleuten</t>
  </si>
  <si>
    <t>Dijk</t>
  </si>
  <si>
    <t>Beer</t>
  </si>
  <si>
    <t>Boxtel</t>
  </si>
  <si>
    <t>Beurcht</t>
  </si>
  <si>
    <t>Heijden</t>
  </si>
  <si>
    <t>Velden</t>
  </si>
  <si>
    <t>Es</t>
  </si>
  <si>
    <t>Kessel</t>
  </si>
  <si>
    <t>Hoebergen</t>
  </si>
  <si>
    <t>Maastricht</t>
  </si>
  <si>
    <t>Geldrop</t>
  </si>
  <si>
    <t>Boesten</t>
  </si>
  <si>
    <t>Wegman</t>
  </si>
  <si>
    <t>Dik</t>
  </si>
  <si>
    <t>Koolwijk</t>
  </si>
  <si>
    <t>Adelaars</t>
  </si>
  <si>
    <t>Heeze</t>
  </si>
  <si>
    <t>Driesen</t>
  </si>
  <si>
    <t>Arts</t>
  </si>
  <si>
    <t>Bob</t>
  </si>
  <si>
    <t>Rijvers</t>
  </si>
  <si>
    <t>Schoenmakers</t>
  </si>
  <si>
    <t>Heerlen</t>
  </si>
  <si>
    <t>Heuvel</t>
  </si>
  <si>
    <t>Rene</t>
  </si>
  <si>
    <t>Stratum</t>
  </si>
  <si>
    <t>Thierry</t>
  </si>
  <si>
    <t>Diepen</t>
  </si>
  <si>
    <t>Marcus</t>
  </si>
  <si>
    <t>Marco</t>
  </si>
  <si>
    <t>Diederik</t>
  </si>
  <si>
    <t>Perry</t>
  </si>
  <si>
    <t>Vreys</t>
  </si>
  <si>
    <t>Andreas</t>
  </si>
  <si>
    <t>Keuser</t>
  </si>
  <si>
    <t>Mönchengladbach, Dld</t>
  </si>
  <si>
    <t>Brian</t>
  </si>
  <si>
    <t>Teck</t>
  </si>
  <si>
    <t>Bogaerts</t>
  </si>
  <si>
    <t>Weijers</t>
  </si>
  <si>
    <t>Houthooft</t>
  </si>
  <si>
    <t>Boerekamp</t>
  </si>
  <si>
    <t>Rijk</t>
  </si>
  <si>
    <t>Tonnie</t>
  </si>
  <si>
    <t>Jamie</t>
  </si>
  <si>
    <t>Ronny</t>
  </si>
  <si>
    <t>Wychen</t>
  </si>
  <si>
    <t>Geert Jan</t>
  </si>
  <si>
    <t>Brand</t>
  </si>
  <si>
    <t>Hermi</t>
  </si>
  <si>
    <t>Beute</t>
  </si>
  <si>
    <t>Nick</t>
  </si>
  <si>
    <t>Nico</t>
  </si>
  <si>
    <t>Pascal</t>
  </si>
  <si>
    <t>Marcel</t>
  </si>
  <si>
    <t>Laurens</t>
  </si>
  <si>
    <t>Jakobs</t>
  </si>
  <si>
    <t>Hoeks</t>
  </si>
  <si>
    <t>Sante</t>
  </si>
  <si>
    <t>Wim</t>
  </si>
  <si>
    <t>Gameren</t>
  </si>
  <si>
    <t>Berlicum</t>
  </si>
  <si>
    <t>Bruijstens</t>
  </si>
  <si>
    <t>Hol</t>
  </si>
  <si>
    <t>Alphen</t>
  </si>
  <si>
    <t>1.4 Deurne Wals</t>
  </si>
  <si>
    <t>8.4 De Mortel</t>
  </si>
  <si>
    <t>15.4 Vlierden</t>
  </si>
  <si>
    <t>22.4 Bakel</t>
  </si>
  <si>
    <t>29.4 Gemert</t>
  </si>
  <si>
    <t>6.5 Milheeze</t>
  </si>
  <si>
    <t>13.5 Baarlo</t>
  </si>
  <si>
    <t>20.5 Deurne Zeil</t>
  </si>
  <si>
    <t>27.5 De Rips</t>
  </si>
  <si>
    <t>3.6 Liessel</t>
  </si>
  <si>
    <t>10.6 Neerkant</t>
  </si>
  <si>
    <t>17.6 Zeeland</t>
  </si>
  <si>
    <t>24.6 Mierlo</t>
  </si>
  <si>
    <t>1.7 Handel</t>
  </si>
  <si>
    <t>8.7 Boekel</t>
  </si>
  <si>
    <t>15.7 Milheeze</t>
  </si>
  <si>
    <t>s</t>
  </si>
  <si>
    <t>Schut</t>
  </si>
  <si>
    <t>Hofmans</t>
  </si>
  <si>
    <t>Leunen</t>
  </si>
  <si>
    <t>Louwers</t>
  </si>
  <si>
    <t>Breda</t>
  </si>
  <si>
    <t>Alexander</t>
  </si>
  <si>
    <t>Stefan</t>
  </si>
  <si>
    <t>Hoof</t>
  </si>
  <si>
    <t>Vonk</t>
  </si>
  <si>
    <t>Riddy</t>
  </si>
  <si>
    <t>Joosten</t>
  </si>
  <si>
    <t>Grinsven</t>
  </si>
  <si>
    <t>Bennie</t>
  </si>
  <si>
    <t>Eeftink</t>
  </si>
  <si>
    <t>Kersten</t>
  </si>
  <si>
    <t>Mackenbach</t>
  </si>
  <si>
    <t>Waalre</t>
  </si>
  <si>
    <t>Theodoor</t>
  </si>
  <si>
    <t>Bouchee</t>
  </si>
  <si>
    <t>Piotr</t>
  </si>
  <si>
    <t>Kornafel</t>
  </si>
  <si>
    <t>Pennings</t>
  </si>
  <si>
    <t>Niels</t>
  </si>
  <si>
    <t>Hamers</t>
  </si>
  <si>
    <t>Stranproy</t>
  </si>
  <si>
    <t>Mike</t>
  </si>
  <si>
    <t>David</t>
  </si>
  <si>
    <t>Bakker</t>
  </si>
  <si>
    <t>Antwerpen</t>
  </si>
  <si>
    <t>Driessens</t>
  </si>
  <si>
    <t>Bergen</t>
  </si>
  <si>
    <t>Koen</t>
  </si>
  <si>
    <t>Zwieten</t>
  </si>
  <si>
    <t>Kay</t>
  </si>
  <si>
    <t>Bouten</t>
  </si>
  <si>
    <t>Edwin</t>
  </si>
  <si>
    <t>Raats</t>
  </si>
  <si>
    <t>Serge</t>
  </si>
  <si>
    <t>Gelder</t>
  </si>
  <si>
    <t>Ekeren</t>
  </si>
  <si>
    <t>Putten</t>
  </si>
  <si>
    <t>Oosterbosch</t>
  </si>
  <si>
    <t>Lith</t>
  </si>
  <si>
    <t>Heiden</t>
  </si>
  <si>
    <t>Schaik</t>
  </si>
  <si>
    <t>Haazen</t>
  </si>
  <si>
    <t>Ommel</t>
  </si>
  <si>
    <t>Cor</t>
  </si>
  <si>
    <t>Wetten</t>
  </si>
  <si>
    <t>Egbert</t>
  </si>
  <si>
    <t>Lutke</t>
  </si>
  <si>
    <t>Beneden Leeuwen</t>
  </si>
  <si>
    <t>Ronald</t>
  </si>
  <si>
    <t>Sommer</t>
  </si>
  <si>
    <t>Druten</t>
  </si>
  <si>
    <t>Joris</t>
  </si>
  <si>
    <t>Vogel</t>
  </si>
  <si>
    <t>Kevin</t>
  </si>
  <si>
    <t>Pareyns</t>
  </si>
  <si>
    <t>Danny</t>
  </si>
  <si>
    <t>Zoggel</t>
  </si>
  <si>
    <t>Corne</t>
  </si>
  <si>
    <t>Ronnie</t>
  </si>
  <si>
    <t>Bossers</t>
  </si>
  <si>
    <t>Waspik</t>
  </si>
  <si>
    <t>Schoot</t>
  </si>
  <si>
    <t>Oirschot</t>
  </si>
  <si>
    <t>Verkampen</t>
  </si>
  <si>
    <t>Viersen, Dld</t>
  </si>
  <si>
    <t>Ivan</t>
  </si>
  <si>
    <t>Wulffaert</t>
  </si>
  <si>
    <t>Eeklo, Bel</t>
  </si>
  <si>
    <t>Rudy</t>
  </si>
  <si>
    <t>Follon</t>
  </si>
  <si>
    <t>Houthalen, Bel</t>
  </si>
  <si>
    <t>Rullen</t>
  </si>
  <si>
    <t>Wil</t>
  </si>
  <si>
    <t>Hamsvoord</t>
  </si>
  <si>
    <t>Hoogeloon</t>
  </si>
  <si>
    <t>Verbaarschot</t>
  </si>
  <si>
    <t>Berends</t>
  </si>
  <si>
    <t>Szekely</t>
  </si>
  <si>
    <t>Neeroeteren, Bel</t>
  </si>
  <si>
    <t>Cuijk</t>
  </si>
  <si>
    <t>Nielen</t>
  </si>
  <si>
    <t>Sevenum</t>
  </si>
  <si>
    <t>Hulsman</t>
  </si>
  <si>
    <t>Dick</t>
  </si>
  <si>
    <t>Panhuijzen</t>
  </si>
  <si>
    <t>Dekkers</t>
  </si>
  <si>
    <t>Nuenen</t>
  </si>
  <si>
    <t>Ferdi</t>
  </si>
  <si>
    <t>Katwijk</t>
  </si>
  <si>
    <t>Overloon</t>
  </si>
  <si>
    <t>Eugene</t>
  </si>
  <si>
    <t>Louw</t>
  </si>
  <si>
    <t>Philipp</t>
  </si>
  <si>
    <t>Abels</t>
  </si>
  <si>
    <t>Gog</t>
  </si>
  <si>
    <t>Claessens</t>
  </si>
  <si>
    <t>Meyel</t>
  </si>
  <si>
    <t>Antoine</t>
  </si>
  <si>
    <t>Haan</t>
  </si>
  <si>
    <t>Boxmeer</t>
  </si>
  <si>
    <t>Ven</t>
  </si>
  <si>
    <t>Ceelen</t>
  </si>
  <si>
    <t>Kristo</t>
  </si>
  <si>
    <t>Valkenburg</t>
  </si>
  <si>
    <t>Arnoud</t>
  </si>
  <si>
    <t>Leest</t>
  </si>
  <si>
    <t>Oudenbosch</t>
  </si>
  <si>
    <t>Vos</t>
  </si>
  <si>
    <t>Panningen</t>
  </si>
  <si>
    <t>Daling</t>
  </si>
  <si>
    <t>Misja</t>
  </si>
  <si>
    <t>Fransen</t>
  </si>
  <si>
    <t>Beers</t>
  </si>
  <si>
    <t>Kroet</t>
  </si>
  <si>
    <t>Sjak</t>
  </si>
  <si>
    <t>Kornelis</t>
  </si>
  <si>
    <t>Kamerling</t>
  </si>
  <si>
    <t>Weil am Rein, Dld</t>
  </si>
  <si>
    <t>Nobelen</t>
  </si>
  <si>
    <t>Bosschenhoofd</t>
  </si>
  <si>
    <t>Daphny</t>
  </si>
  <si>
    <t>Angelo</t>
  </si>
  <si>
    <t>Melis</t>
  </si>
  <si>
    <t>Heesch</t>
  </si>
  <si>
    <t>Werden</t>
  </si>
  <si>
    <t>Markus</t>
  </si>
  <si>
    <t>Granzow</t>
  </si>
  <si>
    <t>Uedem, Dld</t>
  </si>
  <si>
    <t>Johnny</t>
  </si>
  <si>
    <t>Berg</t>
  </si>
  <si>
    <t>Lasut</t>
  </si>
  <si>
    <t>Moonen</t>
  </si>
  <si>
    <t>Cuyk</t>
  </si>
  <si>
    <t>Claes</t>
  </si>
  <si>
    <t>Jolle</t>
  </si>
  <si>
    <t>Vries</t>
  </si>
  <si>
    <t>St. Geertruid</t>
  </si>
  <si>
    <t>Lamber</t>
  </si>
  <si>
    <t>Gijs</t>
  </si>
  <si>
    <t>Jongeling</t>
  </si>
  <si>
    <t>Veen</t>
  </si>
  <si>
    <t>Benders</t>
  </si>
  <si>
    <t>Erkelenz, Dld</t>
  </si>
  <si>
    <t>Nederasselt</t>
  </si>
  <si>
    <t>Boonen</t>
  </si>
  <si>
    <t>Reuver</t>
  </si>
  <si>
    <t>Maessen</t>
  </si>
  <si>
    <t>Peeters</t>
  </si>
  <si>
    <t>Posterholt</t>
  </si>
  <si>
    <t>Joore</t>
  </si>
  <si>
    <t>Maasbree</t>
  </si>
  <si>
    <t>Kuypers</t>
  </si>
  <si>
    <t>Daniels</t>
  </si>
  <si>
    <t>Montforts</t>
  </si>
  <si>
    <t>Maaseik</t>
  </si>
  <si>
    <t>Wassenberg</t>
  </si>
  <si>
    <t>Ed</t>
  </si>
  <si>
    <t>Hond</t>
  </si>
  <si>
    <t>Gerard</t>
  </si>
  <si>
    <t>Keijsers</t>
  </si>
  <si>
    <t>Verpoort</t>
  </si>
  <si>
    <t>Horn</t>
  </si>
  <si>
    <t>Mario</t>
  </si>
  <si>
    <t>Wouters</t>
  </si>
  <si>
    <t>Edward</t>
  </si>
  <si>
    <t>Werf</t>
  </si>
  <si>
    <t>Petro</t>
  </si>
  <si>
    <t>Sterren</t>
  </si>
  <si>
    <t>America</t>
  </si>
  <si>
    <t>Alwin</t>
  </si>
  <si>
    <t>Opbroek</t>
  </si>
  <si>
    <t>Hay</t>
  </si>
  <si>
    <t>Camps</t>
  </si>
  <si>
    <t>Neer</t>
  </si>
  <si>
    <t>Wijk</t>
  </si>
  <si>
    <t>Wanroy</t>
  </si>
  <si>
    <t>Visser</t>
  </si>
  <si>
    <t>Yorick</t>
  </si>
  <si>
    <t>Horik</t>
  </si>
  <si>
    <t>Xander</t>
  </si>
  <si>
    <t>Moerman</t>
  </si>
  <si>
    <t>Vianen</t>
  </si>
  <si>
    <t>Halma</t>
  </si>
  <si>
    <t>de Meern</t>
  </si>
  <si>
    <t>Jansenswillen</t>
  </si>
  <si>
    <t>Geoffrey</t>
  </si>
  <si>
    <t>Maat</t>
  </si>
  <si>
    <t>Kindervater</t>
  </si>
  <si>
    <t>Megens</t>
  </si>
  <si>
    <t>Miguel</t>
  </si>
  <si>
    <t>Verhagen</t>
  </si>
  <si>
    <t>Merwin</t>
  </si>
  <si>
    <t>Roger</t>
  </si>
  <si>
    <t>Borgh</t>
  </si>
  <si>
    <t>Jelmer</t>
  </si>
  <si>
    <t>Meijer</t>
  </si>
  <si>
    <t>Chris</t>
  </si>
  <si>
    <t>Zwanenburg</t>
  </si>
  <si>
    <t>Stephan</t>
  </si>
  <si>
    <t>Thomas</t>
  </si>
  <si>
    <t>Sijen</t>
  </si>
  <si>
    <t>Tom</t>
  </si>
  <si>
    <t>Boveree</t>
  </si>
  <si>
    <t>Kerkrade</t>
  </si>
  <si>
    <t>Jury</t>
  </si>
  <si>
    <t>Geboers</t>
  </si>
  <si>
    <t>Mol, Bel</t>
  </si>
  <si>
    <t>Lars</t>
  </si>
  <si>
    <t>Toma</t>
  </si>
  <si>
    <t>Mark</t>
  </si>
  <si>
    <t>Relou</t>
  </si>
  <si>
    <t>Hermes</t>
  </si>
  <si>
    <t>Mezenberg</t>
  </si>
  <si>
    <t>Derks</t>
  </si>
  <si>
    <t>Drunen</t>
  </si>
  <si>
    <t>Nuys</t>
  </si>
  <si>
    <t>Barend</t>
  </si>
  <si>
    <t>Motshagen</t>
  </si>
  <si>
    <t>Nijkerk</t>
  </si>
  <si>
    <t>Horst</t>
  </si>
  <si>
    <t>Christian</t>
  </si>
  <si>
    <t>Sala</t>
  </si>
  <si>
    <t>Ketels</t>
  </si>
  <si>
    <t>Boeijen</t>
  </si>
  <si>
    <t>Derek</t>
  </si>
  <si>
    <t>Hogeweg</t>
  </si>
  <si>
    <t>Papendrecht</t>
  </si>
  <si>
    <t>Hoedemakers</t>
  </si>
  <si>
    <t>Mattijn</t>
  </si>
  <si>
    <t>Streppel</t>
  </si>
  <si>
    <t>Matthias</t>
  </si>
  <si>
    <t>Scheer</t>
  </si>
  <si>
    <t>Hamburg, Dld</t>
  </si>
  <si>
    <t>Dusseldorf, Dld</t>
  </si>
  <si>
    <t>Meyer</t>
  </si>
  <si>
    <t>Hermann</t>
  </si>
  <si>
    <t>Hullegie</t>
  </si>
  <si>
    <t>Puiflijk</t>
  </si>
  <si>
    <t>Nard</t>
  </si>
  <si>
    <t>Nuland</t>
  </si>
  <si>
    <t>Joep</t>
  </si>
  <si>
    <t>Borne</t>
  </si>
  <si>
    <t>Hoge Mierde</t>
  </si>
  <si>
    <t>Jochem</t>
  </si>
  <si>
    <t>Derksen</t>
  </si>
  <si>
    <t>Millingen aan de Rijn</t>
  </si>
  <si>
    <t>Stegers</t>
  </si>
  <si>
    <t>Bert</t>
  </si>
  <si>
    <t>Dam</t>
  </si>
  <si>
    <t>Harrie</t>
  </si>
  <si>
    <t>Geeris</t>
  </si>
  <si>
    <t>Artjan</t>
  </si>
  <si>
    <t>Rooij</t>
  </si>
  <si>
    <t>Dirk</t>
  </si>
  <si>
    <t>Dobbelsteen</t>
  </si>
  <si>
    <t>Jan Pieter</t>
  </si>
  <si>
    <t>Zonnenberg</t>
  </si>
  <si>
    <t>Botman</t>
  </si>
  <si>
    <t>Malden</t>
  </si>
  <si>
    <t>Wouw</t>
  </si>
  <si>
    <t>Guus</t>
  </si>
  <si>
    <t>Mol</t>
  </si>
  <si>
    <t>Marijn</t>
  </si>
  <si>
    <t>Kandelaars</t>
  </si>
  <si>
    <t>Pouwels</t>
  </si>
  <si>
    <t>Roemerman</t>
  </si>
  <si>
    <t>Jac</t>
  </si>
  <si>
    <t>Klomp</t>
  </si>
  <si>
    <t>Jurgen</t>
  </si>
  <si>
    <t>Rijswijk</t>
  </si>
  <si>
    <t>Alaerds</t>
  </si>
  <si>
    <t>Laat</t>
  </si>
  <si>
    <t>Wesseling</t>
  </si>
  <si>
    <t>Randy</t>
  </si>
  <si>
    <t>Rijck</t>
  </si>
  <si>
    <t>Brunssum</t>
  </si>
  <si>
    <t>Clijn</t>
  </si>
  <si>
    <t>Klimmen</t>
  </si>
  <si>
    <t>Luc</t>
  </si>
  <si>
    <t>Schout</t>
  </si>
  <si>
    <t>Eljakim</t>
  </si>
  <si>
    <t>Sande</t>
  </si>
  <si>
    <t>Ossenzijl</t>
  </si>
  <si>
    <t>Spierings</t>
  </si>
  <si>
    <t>Den Dungen</t>
  </si>
  <si>
    <t>Vissers</t>
  </si>
  <si>
    <t>Groot</t>
  </si>
  <si>
    <t xml:space="preserve">Ferry </t>
  </si>
  <si>
    <t>Heeswijk</t>
  </si>
  <si>
    <t>Udo</t>
  </si>
  <si>
    <t>Thorsten</t>
  </si>
  <si>
    <t>Piniek</t>
  </si>
  <si>
    <t>Langenfeld</t>
  </si>
  <si>
    <t>Duchateau</t>
  </si>
  <si>
    <t>Groesbeek</t>
  </si>
  <si>
    <t>Martens</t>
  </si>
  <si>
    <t>Schouw</t>
  </si>
  <si>
    <t>Kerkhof</t>
  </si>
  <si>
    <t>Menno</t>
  </si>
  <si>
    <t>Grootjans</t>
  </si>
  <si>
    <t>Tilburg</t>
  </si>
  <si>
    <t>Ron</t>
  </si>
  <si>
    <t>Paffen</t>
  </si>
  <si>
    <t>Milsbeek</t>
  </si>
  <si>
    <t>Hissink</t>
  </si>
  <si>
    <t>Bult</t>
  </si>
  <si>
    <t>Erp</t>
  </si>
  <si>
    <t>Heusden</t>
  </si>
  <si>
    <t>Klassement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</si>
</sst>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Hfl.&quot;\ #,##0;\-&quot;Hfl.&quot;\ #,##0"/>
    <numFmt numFmtId="193" formatCode="&quot;Hfl.&quot;\ #,##0;[Red]\-&quot;Hfl.&quot;\ #,##0"/>
    <numFmt numFmtId="194" formatCode="&quot;Hfl.&quot;\ #,##0.00;\-&quot;Hfl.&quot;\ #,##0.00"/>
    <numFmt numFmtId="195" formatCode="&quot;Hfl.&quot;\ #,##0.00;[Red]\-&quot;Hfl.&quot;\ #,##0.00"/>
    <numFmt numFmtId="196" formatCode="_-&quot;Hfl.&quot;\ * #,##0_-;\-&quot;Hfl.&quot;\ * #,##0_-;_-&quot;Hfl.&quot;\ * &quot;-&quot;_-;_-@_-"/>
    <numFmt numFmtId="197" formatCode="_-* #,##0_-;\-* #,##0_-;_-* &quot;-&quot;_-;_-@_-"/>
    <numFmt numFmtId="198" formatCode="_-&quot;Hfl.&quot;\ * #,##0.00_-;\-&quot;Hfl.&quot;\ * #,##0.00_-;_-&quot;Hfl.&quot;\ * &quot;-&quot;??_-;_-@_-"/>
    <numFmt numFmtId="199" formatCode="_-* #,##0.00_-;\-* #,##0.00_-;_-* &quot;-&quot;??_-;_-@_-"/>
    <numFmt numFmtId="200" formatCode="General_)"/>
    <numFmt numFmtId="201" formatCode="0.0"/>
    <numFmt numFmtId="202" formatCode="mmm/yyyy"/>
    <numFmt numFmtId="203" formatCode="&quot;Ja&quot;;&quot;Ja&quot;;&quot;Nee&quot;"/>
    <numFmt numFmtId="204" formatCode="&quot;Waar&quot;;&quot;Waar&quot;;&quot;Niet waar&quot;"/>
    <numFmt numFmtId="205" formatCode="&quot;Aan&quot;;&quot;Aan&quot;;&quot;Uit&quot;"/>
    <numFmt numFmtId="206" formatCode="[$€-2]\ #.##000_);[Red]\([$€-2]\ #.##000\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0">
    <xf numFmtId="200" fontId="0" fillId="0" borderId="0" xfId="0" applyAlignment="1">
      <alignment/>
    </xf>
    <xf numFmtId="200" fontId="1" fillId="0" borderId="10" xfId="0" applyNumberFormat="1" applyFont="1" applyBorder="1" applyAlignment="1" applyProtection="1">
      <alignment horizontal="left"/>
      <protection/>
    </xf>
    <xf numFmtId="200" fontId="1" fillId="0" borderId="11" xfId="0" applyNumberFormat="1" applyFont="1" applyBorder="1" applyAlignment="1" applyProtection="1">
      <alignment horizontal="left"/>
      <protection/>
    </xf>
    <xf numFmtId="200" fontId="1" fillId="0" borderId="10" xfId="0" applyNumberFormat="1" applyFont="1" applyBorder="1" applyAlignment="1" applyProtection="1">
      <alignment horizontal="left" textRotation="90"/>
      <protection/>
    </xf>
    <xf numFmtId="200" fontId="1" fillId="0" borderId="11" xfId="0" applyNumberFormat="1" applyFont="1" applyBorder="1" applyAlignment="1" applyProtection="1">
      <alignment horizontal="left" textRotation="90"/>
      <protection/>
    </xf>
    <xf numFmtId="200" fontId="4" fillId="0" borderId="12" xfId="0" applyFont="1" applyBorder="1" applyAlignment="1">
      <alignment/>
    </xf>
    <xf numFmtId="200" fontId="4" fillId="0" borderId="13" xfId="0" applyNumberFormat="1" applyFont="1" applyBorder="1" applyAlignment="1" applyProtection="1">
      <alignment/>
      <protection/>
    </xf>
    <xf numFmtId="200" fontId="4" fillId="0" borderId="14" xfId="0" applyNumberFormat="1" applyFont="1" applyBorder="1" applyAlignment="1" applyProtection="1">
      <alignment/>
      <protection/>
    </xf>
    <xf numFmtId="200" fontId="4" fillId="0" borderId="0" xfId="0" applyFont="1" applyAlignment="1">
      <alignment/>
    </xf>
    <xf numFmtId="200" fontId="4" fillId="0" borderId="0" xfId="0" applyFont="1" applyBorder="1" applyAlignment="1">
      <alignment/>
    </xf>
    <xf numFmtId="200" fontId="4" fillId="0" borderId="15" xfId="0" applyNumberFormat="1" applyFont="1" applyBorder="1" applyAlignment="1" applyProtection="1">
      <alignment/>
      <protection/>
    </xf>
    <xf numFmtId="200" fontId="4" fillId="0" borderId="16" xfId="0" applyNumberFormat="1" applyFont="1" applyBorder="1" applyAlignment="1" applyProtection="1">
      <alignment/>
      <protection/>
    </xf>
    <xf numFmtId="200" fontId="4" fillId="0" borderId="17" xfId="0" applyNumberFormat="1" applyFont="1" applyBorder="1" applyAlignment="1" applyProtection="1">
      <alignment/>
      <protection/>
    </xf>
    <xf numFmtId="200" fontId="4" fillId="0" borderId="18" xfId="0" applyNumberFormat="1" applyFont="1" applyBorder="1" applyAlignment="1" applyProtection="1">
      <alignment/>
      <protection/>
    </xf>
    <xf numFmtId="200" fontId="4" fillId="0" borderId="15" xfId="0" applyNumberFormat="1" applyFont="1" applyBorder="1" applyAlignment="1" applyProtection="1">
      <alignment horizontal="left"/>
      <protection/>
    </xf>
    <xf numFmtId="200" fontId="4" fillId="0" borderId="16" xfId="0" applyNumberFormat="1" applyFont="1" applyBorder="1" applyAlignment="1" applyProtection="1">
      <alignment horizontal="left"/>
      <protection/>
    </xf>
    <xf numFmtId="200" fontId="4" fillId="0" borderId="13" xfId="0" applyNumberFormat="1" applyFont="1" applyBorder="1" applyAlignment="1" applyProtection="1">
      <alignment horizontal="left"/>
      <protection/>
    </xf>
    <xf numFmtId="200" fontId="4" fillId="0" borderId="14" xfId="0" applyNumberFormat="1" applyFont="1" applyBorder="1" applyAlignment="1" applyProtection="1">
      <alignment horizontal="left"/>
      <protection/>
    </xf>
    <xf numFmtId="200" fontId="4" fillId="0" borderId="16" xfId="0" applyNumberFormat="1" applyFont="1" applyBorder="1" applyAlignment="1" applyProtection="1" quotePrefix="1">
      <alignment/>
      <protection/>
    </xf>
    <xf numFmtId="200" fontId="5" fillId="0" borderId="10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left"/>
      <protection/>
    </xf>
    <xf numFmtId="200" fontId="6" fillId="0" borderId="12" xfId="0" applyFont="1" applyBorder="1" applyAlignment="1">
      <alignment/>
    </xf>
    <xf numFmtId="200" fontId="6" fillId="0" borderId="13" xfId="0" applyNumberFormat="1" applyFont="1" applyBorder="1" applyAlignment="1" applyProtection="1">
      <alignment/>
      <protection/>
    </xf>
    <xf numFmtId="200" fontId="5" fillId="0" borderId="13" xfId="0" applyNumberFormat="1" applyFont="1" applyBorder="1" applyAlignment="1" applyProtection="1">
      <alignment/>
      <protection/>
    </xf>
    <xf numFmtId="200" fontId="6" fillId="0" borderId="14" xfId="0" applyNumberFormat="1" applyFont="1" applyBorder="1" applyAlignment="1" applyProtection="1">
      <alignment/>
      <protection/>
    </xf>
    <xf numFmtId="200" fontId="6" fillId="0" borderId="19" xfId="0" applyNumberFormat="1" applyFont="1" applyBorder="1" applyAlignment="1" applyProtection="1">
      <alignment/>
      <protection/>
    </xf>
    <xf numFmtId="200" fontId="6" fillId="0" borderId="0" xfId="0" applyFont="1" applyAlignment="1">
      <alignment/>
    </xf>
    <xf numFmtId="200" fontId="6" fillId="0" borderId="0" xfId="0" applyFont="1" applyBorder="1" applyAlignment="1">
      <alignment/>
    </xf>
    <xf numFmtId="200" fontId="6" fillId="0" borderId="15" xfId="0" applyNumberFormat="1" applyFont="1" applyBorder="1" applyAlignment="1" applyProtection="1">
      <alignment/>
      <protection/>
    </xf>
    <xf numFmtId="200" fontId="6" fillId="0" borderId="16" xfId="0" applyNumberFormat="1" applyFont="1" applyBorder="1" applyAlignment="1" applyProtection="1">
      <alignment/>
      <protection/>
    </xf>
    <xf numFmtId="200" fontId="6" fillId="0" borderId="20" xfId="0" applyNumberFormat="1" applyFont="1" applyBorder="1" applyAlignment="1" applyProtection="1">
      <alignment/>
      <protection/>
    </xf>
    <xf numFmtId="200" fontId="6" fillId="0" borderId="15" xfId="0" applyNumberFormat="1" applyFont="1" applyBorder="1" applyAlignment="1" applyProtection="1">
      <alignment horizontal="left"/>
      <protection/>
    </xf>
    <xf numFmtId="200" fontId="6" fillId="0" borderId="16" xfId="0" applyNumberFormat="1" applyFont="1" applyBorder="1" applyAlignment="1" applyProtection="1">
      <alignment horizontal="left"/>
      <protection/>
    </xf>
    <xf numFmtId="200" fontId="6" fillId="0" borderId="17" xfId="0" applyNumberFormat="1" applyFont="1" applyBorder="1" applyAlignment="1" applyProtection="1">
      <alignment horizontal="left"/>
      <protection/>
    </xf>
    <xf numFmtId="200" fontId="6" fillId="0" borderId="18" xfId="0" applyNumberFormat="1" applyFont="1" applyBorder="1" applyAlignment="1" applyProtection="1">
      <alignment horizontal="left"/>
      <protection/>
    </xf>
    <xf numFmtId="200" fontId="6" fillId="0" borderId="18" xfId="0" applyNumberFormat="1" applyFont="1" applyBorder="1" applyAlignment="1" applyProtection="1">
      <alignment/>
      <protection/>
    </xf>
    <xf numFmtId="200" fontId="6" fillId="0" borderId="17" xfId="0" applyNumberFormat="1" applyFont="1" applyBorder="1" applyAlignment="1" applyProtection="1">
      <alignment/>
      <protection/>
    </xf>
    <xf numFmtId="200" fontId="6" fillId="0" borderId="21" xfId="0" applyNumberFormat="1" applyFont="1" applyBorder="1" applyAlignment="1" applyProtection="1">
      <alignment/>
      <protection/>
    </xf>
    <xf numFmtId="200" fontId="6" fillId="0" borderId="22" xfId="0" applyNumberFormat="1" applyFont="1" applyBorder="1" applyAlignment="1" applyProtection="1">
      <alignment horizontal="left"/>
      <protection/>
    </xf>
    <xf numFmtId="200" fontId="6" fillId="0" borderId="22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/>
      <protection/>
    </xf>
    <xf numFmtId="200" fontId="6" fillId="0" borderId="24" xfId="0" applyNumberFormat="1" applyFont="1" applyBorder="1" applyAlignment="1" applyProtection="1">
      <alignment/>
      <protection/>
    </xf>
    <xf numFmtId="200" fontId="5" fillId="0" borderId="15" xfId="0" applyNumberFormat="1" applyFont="1" applyBorder="1" applyAlignment="1" applyProtection="1">
      <alignment/>
      <protection/>
    </xf>
    <xf numFmtId="200" fontId="6" fillId="0" borderId="15" xfId="0" applyNumberFormat="1" applyFont="1" applyBorder="1" applyAlignment="1" applyProtection="1">
      <alignment/>
      <protection/>
    </xf>
    <xf numFmtId="200" fontId="6" fillId="0" borderId="17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 horizontal="left"/>
      <protection/>
    </xf>
    <xf numFmtId="200" fontId="6" fillId="0" borderId="25" xfId="0" applyFont="1" applyBorder="1" applyAlignment="1">
      <alignment/>
    </xf>
    <xf numFmtId="0" fontId="0" fillId="0" borderId="0" xfId="0" applyNumberFormat="1" applyAlignment="1">
      <alignment/>
    </xf>
    <xf numFmtId="200" fontId="1" fillId="0" borderId="26" xfId="0" applyNumberFormat="1" applyFont="1" applyBorder="1" applyAlignment="1" applyProtection="1">
      <alignment horizontal="left" textRotation="90"/>
      <protection/>
    </xf>
    <xf numFmtId="200" fontId="6" fillId="0" borderId="0" xfId="0" applyFont="1" applyFill="1" applyBorder="1" applyAlignment="1">
      <alignment/>
    </xf>
    <xf numFmtId="200" fontId="6" fillId="0" borderId="27" xfId="0" applyNumberFormat="1" applyFont="1" applyBorder="1" applyAlignment="1" applyProtection="1">
      <alignment/>
      <protection/>
    </xf>
    <xf numFmtId="200" fontId="6" fillId="0" borderId="28" xfId="0" applyNumberFormat="1" applyFont="1" applyBorder="1" applyAlignment="1" applyProtection="1">
      <alignment/>
      <protection/>
    </xf>
    <xf numFmtId="200" fontId="6" fillId="0" borderId="29" xfId="0" applyNumberFormat="1" applyFont="1" applyBorder="1" applyAlignment="1" applyProtection="1">
      <alignment/>
      <protection/>
    </xf>
    <xf numFmtId="200" fontId="6" fillId="0" borderId="30" xfId="0" applyNumberFormat="1" applyFont="1" applyBorder="1" applyAlignment="1" applyProtection="1">
      <alignment/>
      <protection/>
    </xf>
    <xf numFmtId="200" fontId="6" fillId="0" borderId="31" xfId="0" applyNumberFormat="1" applyFont="1" applyBorder="1" applyAlignment="1" applyProtection="1">
      <alignment/>
      <protection/>
    </xf>
    <xf numFmtId="200" fontId="6" fillId="0" borderId="32" xfId="0" applyFont="1" applyBorder="1" applyAlignment="1">
      <alignment/>
    </xf>
    <xf numFmtId="200" fontId="6" fillId="0" borderId="33" xfId="0" applyNumberFormat="1" applyFont="1" applyBorder="1" applyAlignment="1" applyProtection="1">
      <alignment/>
      <protection/>
    </xf>
    <xf numFmtId="200" fontId="6" fillId="0" borderId="34" xfId="0" applyNumberFormat="1" applyFont="1" applyBorder="1" applyAlignment="1" applyProtection="1">
      <alignment/>
      <protection/>
    </xf>
    <xf numFmtId="200" fontId="6" fillId="0" borderId="35" xfId="0" applyNumberFormat="1" applyFont="1" applyBorder="1" applyAlignment="1" applyProtection="1">
      <alignment/>
      <protection/>
    </xf>
    <xf numFmtId="200" fontId="6" fillId="0" borderId="36" xfId="0" applyNumberFormat="1" applyFont="1" applyBorder="1" applyAlignment="1" applyProtection="1">
      <alignment/>
      <protection/>
    </xf>
    <xf numFmtId="200" fontId="6" fillId="0" borderId="37" xfId="0" applyNumberFormat="1" applyFont="1" applyBorder="1" applyAlignment="1" applyProtection="1">
      <alignment/>
      <protection/>
    </xf>
    <xf numFmtId="200" fontId="6" fillId="0" borderId="38" xfId="0" applyNumberFormat="1" applyFont="1" applyBorder="1" applyAlignment="1" applyProtection="1">
      <alignment/>
      <protection/>
    </xf>
    <xf numFmtId="200" fontId="6" fillId="0" borderId="39" xfId="0" applyFont="1" applyBorder="1" applyAlignment="1">
      <alignment/>
    </xf>
    <xf numFmtId="200" fontId="6" fillId="0" borderId="40" xfId="0" applyNumberFormat="1" applyFont="1" applyBorder="1" applyAlignment="1" applyProtection="1">
      <alignment/>
      <protection/>
    </xf>
    <xf numFmtId="200" fontId="6" fillId="0" borderId="41" xfId="0" applyNumberFormat="1" applyFont="1" applyBorder="1" applyAlignment="1" applyProtection="1">
      <alignment/>
      <protection/>
    </xf>
    <xf numFmtId="200" fontId="6" fillId="0" borderId="42" xfId="0" applyNumberFormat="1" applyFont="1" applyBorder="1" applyAlignment="1" applyProtection="1">
      <alignment/>
      <protection/>
    </xf>
    <xf numFmtId="200" fontId="9" fillId="0" borderId="0" xfId="0" applyFont="1" applyAlignment="1">
      <alignment/>
    </xf>
    <xf numFmtId="0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0" fontId="4" fillId="0" borderId="15" xfId="0" applyNumberFormat="1" applyFont="1" applyBorder="1" applyAlignment="1" applyProtection="1">
      <alignment/>
      <protection/>
    </xf>
    <xf numFmtId="200" fontId="6" fillId="0" borderId="43" xfId="0" applyNumberFormat="1" applyFont="1" applyBorder="1" applyAlignment="1" applyProtection="1">
      <alignment/>
      <protection/>
    </xf>
    <xf numFmtId="200" fontId="6" fillId="0" borderId="44" xfId="0" applyNumberFormat="1" applyFont="1" applyBorder="1" applyAlignment="1" applyProtection="1">
      <alignment/>
      <protection/>
    </xf>
    <xf numFmtId="200" fontId="4" fillId="0" borderId="17" xfId="0" applyNumberFormat="1" applyFont="1" applyBorder="1" applyAlignment="1" applyProtection="1">
      <alignment horizontal="left"/>
      <protection/>
    </xf>
    <xf numFmtId="200" fontId="4" fillId="0" borderId="18" xfId="0" applyNumberFormat="1" applyFont="1" applyBorder="1" applyAlignment="1" applyProtection="1">
      <alignment horizontal="left"/>
      <protection/>
    </xf>
    <xf numFmtId="200" fontId="4" fillId="0" borderId="19" xfId="0" applyNumberFormat="1" applyFont="1" applyBorder="1" applyAlignment="1" applyProtection="1">
      <alignment/>
      <protection/>
    </xf>
    <xf numFmtId="200" fontId="4" fillId="0" borderId="20" xfId="0" applyNumberFormat="1" applyFont="1" applyBorder="1" applyAlignment="1" applyProtection="1">
      <alignment/>
      <protection/>
    </xf>
    <xf numFmtId="200" fontId="4" fillId="0" borderId="21" xfId="0" applyNumberFormat="1" applyFont="1" applyBorder="1" applyAlignment="1" applyProtection="1">
      <alignment/>
      <protection/>
    </xf>
    <xf numFmtId="200" fontId="6" fillId="0" borderId="45" xfId="0" applyNumberFormat="1" applyFont="1" applyBorder="1" applyAlignment="1" applyProtection="1">
      <alignment/>
      <protection/>
    </xf>
    <xf numFmtId="200" fontId="4" fillId="0" borderId="16" xfId="0" applyFont="1" applyBorder="1" applyAlignment="1">
      <alignment/>
    </xf>
    <xf numFmtId="200" fontId="4" fillId="0" borderId="17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142875</xdr:rowOff>
    </xdr:from>
    <xdr:to>
      <xdr:col>3</xdr:col>
      <xdr:colOff>666750</xdr:colOff>
      <xdr:row>0</xdr:row>
      <xdr:rowOff>561975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4287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114300</xdr:rowOff>
    </xdr:from>
    <xdr:to>
      <xdr:col>3</xdr:col>
      <xdr:colOff>57150</xdr:colOff>
      <xdr:row>0</xdr:row>
      <xdr:rowOff>438150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143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V281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" width="4.3359375" style="8" customWidth="1"/>
    <col min="2" max="2" width="9.3359375" style="8" bestFit="1" customWidth="1"/>
    <col min="3" max="3" width="6.88671875" style="8" bestFit="1" customWidth="1"/>
    <col min="4" max="4" width="10.77734375" style="8" customWidth="1"/>
    <col min="5" max="5" width="14.6640625" style="8" customWidth="1"/>
    <col min="6" max="6" width="4.21484375" style="8" customWidth="1"/>
    <col min="7" max="22" width="3.3359375" style="8" customWidth="1"/>
    <col min="23" max="25" width="10.77734375" style="8" customWidth="1"/>
    <col min="26" max="16384" width="10.77734375" style="8" customWidth="1"/>
  </cols>
  <sheetData>
    <row r="1" spans="1:22" s="5" customFormat="1" ht="87.75" customHeight="1" thickBot="1">
      <c r="A1" s="1" t="s">
        <v>0</v>
      </c>
      <c r="B1" s="1" t="s">
        <v>1</v>
      </c>
      <c r="C1" s="1" t="s">
        <v>203</v>
      </c>
      <c r="D1" s="1" t="s">
        <v>2</v>
      </c>
      <c r="E1" s="2" t="s">
        <v>3</v>
      </c>
      <c r="F1" s="2" t="s">
        <v>4</v>
      </c>
      <c r="G1" s="3" t="str">
        <f>Gegevens!F2</f>
        <v>1.4 Deurne Wals</v>
      </c>
      <c r="H1" s="3" t="str">
        <f>Gegevens!G2</f>
        <v>8.4 De Mortel</v>
      </c>
      <c r="I1" s="3" t="str">
        <f>Gegevens!H2</f>
        <v>15.4 Vlierden</v>
      </c>
      <c r="J1" s="3" t="str">
        <f>Gegevens!I2</f>
        <v>22.4 Bakel</v>
      </c>
      <c r="K1" s="3" t="str">
        <f>Gegevens!J2</f>
        <v>29.4 Gemert</v>
      </c>
      <c r="L1" s="3" t="str">
        <f>Gegevens!K2</f>
        <v>6.5 Milheeze</v>
      </c>
      <c r="M1" s="3" t="str">
        <f>Gegevens!L2</f>
        <v>13.5 Baarlo</v>
      </c>
      <c r="N1" s="3" t="str">
        <f>Gegevens!M2</f>
        <v>20.5 Deurne Zeil</v>
      </c>
      <c r="O1" s="3" t="str">
        <f>Gegevens!N2</f>
        <v>27.5 De Rips</v>
      </c>
      <c r="P1" s="3" t="str">
        <f>Gegevens!O2</f>
        <v>3.6 Liessel</v>
      </c>
      <c r="Q1" s="3" t="str">
        <f>Gegevens!P2</f>
        <v>10.6 Neerkant</v>
      </c>
      <c r="R1" s="3" t="str">
        <f>Gegevens!Q2</f>
        <v>17.6 Zeeland</v>
      </c>
      <c r="S1" s="3" t="str">
        <f>Gegevens!R2</f>
        <v>24.6 Mierlo</v>
      </c>
      <c r="T1" s="3" t="str">
        <f>Gegevens!S2</f>
        <v>1.7 Handel</v>
      </c>
      <c r="U1" s="48" t="str">
        <f>Gegevens!T2</f>
        <v>8.7 Boekel</v>
      </c>
      <c r="V1" s="4" t="str">
        <f>Gegevens!U2</f>
        <v>15.7 Milheeze</v>
      </c>
    </row>
    <row r="2" spans="1:22" s="9" customFormat="1" ht="13.5" thickTop="1">
      <c r="A2" s="6">
        <f aca="true" t="shared" si="0" ref="A2:A65">ROW()-1</f>
        <v>1</v>
      </c>
      <c r="B2" s="6" t="s">
        <v>331</v>
      </c>
      <c r="C2" s="6"/>
      <c r="D2" s="6" t="s">
        <v>332</v>
      </c>
      <c r="E2" s="7" t="s">
        <v>39</v>
      </c>
      <c r="F2" s="7">
        <f aca="true" t="shared" si="1" ref="F2:F65">SUM(COUNTIF(G2:V2,"=1")*10,COUNTIF(G2:V2,"=2")*9,COUNTIF(G2:V2,"=3")*8,COUNTIF(G2:V2,"=4")*7,COUNTIF(G2:V2,"=5")*6,COUNTIF(G2:V2,"=6")*5,COUNTIF(G2:V2,"=7")*4,COUNTIF(G2:V2,"=8")*3,COUNTIF(G2:V2,"=9")*2,COUNTIF(G2:V2,"=10")*1,COUNTA(G2:V2)*5)</f>
        <v>179</v>
      </c>
      <c r="G2" s="6">
        <v>7</v>
      </c>
      <c r="H2" s="6">
        <v>1</v>
      </c>
      <c r="I2" s="6">
        <v>9</v>
      </c>
      <c r="J2" s="6">
        <v>24</v>
      </c>
      <c r="K2" s="6">
        <v>6</v>
      </c>
      <c r="L2" s="6">
        <v>1</v>
      </c>
      <c r="M2" s="6">
        <v>1</v>
      </c>
      <c r="N2" s="6" t="s">
        <v>295</v>
      </c>
      <c r="O2" s="6">
        <v>2</v>
      </c>
      <c r="P2" s="6">
        <v>1</v>
      </c>
      <c r="Q2" s="6">
        <v>1</v>
      </c>
      <c r="R2" s="6">
        <v>1</v>
      </c>
      <c r="S2" s="6">
        <v>1</v>
      </c>
      <c r="T2" s="6">
        <v>3</v>
      </c>
      <c r="U2" s="74">
        <v>10</v>
      </c>
      <c r="V2" s="7">
        <v>16</v>
      </c>
    </row>
    <row r="3" spans="1:22" ht="12.75">
      <c r="A3" s="10">
        <f t="shared" si="0"/>
        <v>2</v>
      </c>
      <c r="B3" s="10" t="s">
        <v>148</v>
      </c>
      <c r="C3" s="10" t="s">
        <v>207</v>
      </c>
      <c r="D3" s="10" t="s">
        <v>307</v>
      </c>
      <c r="E3" s="11" t="s">
        <v>42</v>
      </c>
      <c r="F3" s="11">
        <f t="shared" si="1"/>
        <v>178</v>
      </c>
      <c r="G3" s="10">
        <v>1</v>
      </c>
      <c r="H3" s="10"/>
      <c r="I3" s="10" t="s">
        <v>295</v>
      </c>
      <c r="J3" s="10">
        <v>7</v>
      </c>
      <c r="K3" s="10">
        <v>1</v>
      </c>
      <c r="L3" s="10" t="s">
        <v>295</v>
      </c>
      <c r="M3" s="10">
        <v>3</v>
      </c>
      <c r="N3" s="10">
        <v>1</v>
      </c>
      <c r="O3" s="10">
        <v>3</v>
      </c>
      <c r="P3" s="10">
        <v>2</v>
      </c>
      <c r="Q3" s="10" t="s">
        <v>295</v>
      </c>
      <c r="R3" s="10">
        <v>2</v>
      </c>
      <c r="S3" s="10">
        <v>2</v>
      </c>
      <c r="T3" s="10">
        <v>1</v>
      </c>
      <c r="U3" s="75">
        <v>5</v>
      </c>
      <c r="V3" s="11">
        <v>1</v>
      </c>
    </row>
    <row r="4" spans="1:22" ht="12.75">
      <c r="A4" s="10">
        <f t="shared" si="0"/>
        <v>3</v>
      </c>
      <c r="B4" s="10" t="s">
        <v>227</v>
      </c>
      <c r="C4" s="10" t="s">
        <v>205</v>
      </c>
      <c r="D4" s="10" t="s">
        <v>228</v>
      </c>
      <c r="E4" s="11" t="s">
        <v>70</v>
      </c>
      <c r="F4" s="11">
        <f t="shared" si="1"/>
        <v>150</v>
      </c>
      <c r="G4" s="10">
        <v>3</v>
      </c>
      <c r="H4" s="10">
        <v>2</v>
      </c>
      <c r="I4" s="10">
        <v>7</v>
      </c>
      <c r="J4" s="10"/>
      <c r="K4" s="10">
        <v>4</v>
      </c>
      <c r="L4" s="10">
        <v>4</v>
      </c>
      <c r="M4" s="10">
        <v>4</v>
      </c>
      <c r="N4" s="10">
        <v>14</v>
      </c>
      <c r="O4" s="10">
        <v>4</v>
      </c>
      <c r="P4" s="10">
        <v>4</v>
      </c>
      <c r="Q4" s="10">
        <v>3</v>
      </c>
      <c r="R4" s="10">
        <v>3</v>
      </c>
      <c r="S4" s="10"/>
      <c r="T4" s="10">
        <v>7</v>
      </c>
      <c r="U4" s="75"/>
      <c r="V4" s="11">
        <v>2</v>
      </c>
    </row>
    <row r="5" spans="1:22" ht="12.75">
      <c r="A5" s="10">
        <f t="shared" si="0"/>
        <v>4</v>
      </c>
      <c r="B5" s="10" t="s">
        <v>100</v>
      </c>
      <c r="C5" s="10"/>
      <c r="D5" s="10" t="s">
        <v>101</v>
      </c>
      <c r="E5" s="11" t="s">
        <v>69</v>
      </c>
      <c r="F5" s="11">
        <f t="shared" si="1"/>
        <v>111</v>
      </c>
      <c r="G5" s="10">
        <v>11</v>
      </c>
      <c r="H5" s="10">
        <v>4</v>
      </c>
      <c r="I5" s="10" t="s">
        <v>295</v>
      </c>
      <c r="J5" s="10">
        <v>1</v>
      </c>
      <c r="K5" s="10">
        <v>8</v>
      </c>
      <c r="L5" s="10">
        <v>3</v>
      </c>
      <c r="M5" s="10"/>
      <c r="N5" s="10">
        <v>13</v>
      </c>
      <c r="O5" s="10">
        <v>5</v>
      </c>
      <c r="P5" s="10">
        <v>3</v>
      </c>
      <c r="Q5" s="10"/>
      <c r="R5" s="10">
        <v>12</v>
      </c>
      <c r="S5" s="10"/>
      <c r="T5" s="10">
        <v>2</v>
      </c>
      <c r="U5" s="75"/>
      <c r="V5" s="11">
        <v>33</v>
      </c>
    </row>
    <row r="6" spans="1:22" ht="12.75">
      <c r="A6" s="10">
        <f t="shared" si="0"/>
        <v>5</v>
      </c>
      <c r="B6" s="10" t="s">
        <v>233</v>
      </c>
      <c r="C6" s="10"/>
      <c r="D6" s="10" t="s">
        <v>317</v>
      </c>
      <c r="E6" s="11" t="s">
        <v>216</v>
      </c>
      <c r="F6" s="11">
        <f t="shared" si="1"/>
        <v>92</v>
      </c>
      <c r="G6" s="10">
        <v>5</v>
      </c>
      <c r="H6" s="10">
        <v>3</v>
      </c>
      <c r="I6" s="10">
        <v>6</v>
      </c>
      <c r="J6" s="10"/>
      <c r="K6" s="10">
        <v>10</v>
      </c>
      <c r="L6" s="10"/>
      <c r="M6" s="10">
        <v>20</v>
      </c>
      <c r="N6" s="10"/>
      <c r="O6" s="10">
        <v>6</v>
      </c>
      <c r="P6" s="10"/>
      <c r="Q6" s="10">
        <v>6</v>
      </c>
      <c r="R6" s="10"/>
      <c r="S6" s="10"/>
      <c r="T6" s="10"/>
      <c r="U6" s="75">
        <v>2</v>
      </c>
      <c r="V6" s="11">
        <v>3</v>
      </c>
    </row>
    <row r="7" spans="1:22" ht="12.75">
      <c r="A7" s="10">
        <f t="shared" si="0"/>
        <v>6</v>
      </c>
      <c r="B7" s="10" t="s">
        <v>49</v>
      </c>
      <c r="C7" s="10"/>
      <c r="D7" s="10" t="s">
        <v>50</v>
      </c>
      <c r="E7" s="11" t="s">
        <v>51</v>
      </c>
      <c r="F7" s="11">
        <f t="shared" si="1"/>
        <v>83</v>
      </c>
      <c r="G7" s="10">
        <v>18</v>
      </c>
      <c r="H7" s="10"/>
      <c r="I7" s="10">
        <v>10</v>
      </c>
      <c r="J7" s="10">
        <v>12</v>
      </c>
      <c r="K7" s="10"/>
      <c r="L7" s="10">
        <v>7</v>
      </c>
      <c r="M7" s="10">
        <v>22</v>
      </c>
      <c r="N7" s="10">
        <v>4</v>
      </c>
      <c r="O7" s="10"/>
      <c r="P7" s="10">
        <v>22</v>
      </c>
      <c r="Q7" s="10">
        <v>11</v>
      </c>
      <c r="R7" s="10">
        <v>33</v>
      </c>
      <c r="S7" s="10">
        <v>12</v>
      </c>
      <c r="T7" s="10">
        <v>13</v>
      </c>
      <c r="U7" s="75">
        <v>7</v>
      </c>
      <c r="V7" s="11">
        <v>9</v>
      </c>
    </row>
    <row r="8" spans="1:22" ht="12.75">
      <c r="A8" s="10">
        <f t="shared" si="0"/>
        <v>7</v>
      </c>
      <c r="B8" s="10" t="s">
        <v>81</v>
      </c>
      <c r="C8" s="10"/>
      <c r="D8" s="10" t="s">
        <v>110</v>
      </c>
      <c r="E8" s="11" t="s">
        <v>379</v>
      </c>
      <c r="F8" s="11">
        <f t="shared" si="1"/>
        <v>78</v>
      </c>
      <c r="G8" s="10">
        <v>8</v>
      </c>
      <c r="H8" s="10">
        <v>7</v>
      </c>
      <c r="I8" s="10" t="s">
        <v>295</v>
      </c>
      <c r="J8" s="10">
        <v>8</v>
      </c>
      <c r="K8" s="10"/>
      <c r="L8" s="10"/>
      <c r="M8" s="10"/>
      <c r="N8" s="10"/>
      <c r="O8" s="10" t="s">
        <v>295</v>
      </c>
      <c r="P8" s="10">
        <v>8</v>
      </c>
      <c r="Q8" s="10"/>
      <c r="R8" s="10">
        <v>24</v>
      </c>
      <c r="S8" s="10">
        <v>8</v>
      </c>
      <c r="T8" s="10">
        <v>10</v>
      </c>
      <c r="U8" s="75">
        <v>9</v>
      </c>
      <c r="V8" s="11">
        <v>7</v>
      </c>
    </row>
    <row r="9" spans="1:22" ht="12.75">
      <c r="A9" s="10">
        <f t="shared" si="0"/>
        <v>8</v>
      </c>
      <c r="B9" s="10" t="s">
        <v>37</v>
      </c>
      <c r="C9" s="10"/>
      <c r="D9" s="10" t="s">
        <v>296</v>
      </c>
      <c r="E9" s="11" t="s">
        <v>20</v>
      </c>
      <c r="F9" s="11">
        <f t="shared" si="1"/>
        <v>77</v>
      </c>
      <c r="G9" s="10">
        <v>22</v>
      </c>
      <c r="H9" s="10">
        <v>11</v>
      </c>
      <c r="I9" s="10">
        <v>8</v>
      </c>
      <c r="J9" s="10"/>
      <c r="K9" s="10"/>
      <c r="L9" s="10">
        <v>9</v>
      </c>
      <c r="M9" s="10">
        <v>6</v>
      </c>
      <c r="N9" s="10">
        <v>15</v>
      </c>
      <c r="O9" s="10">
        <v>11</v>
      </c>
      <c r="P9" s="10"/>
      <c r="Q9" s="10"/>
      <c r="R9" s="10">
        <v>11</v>
      </c>
      <c r="S9" s="10">
        <v>21</v>
      </c>
      <c r="T9" s="10">
        <v>4</v>
      </c>
      <c r="U9" s="75">
        <v>11</v>
      </c>
      <c r="V9" s="11">
        <v>12</v>
      </c>
    </row>
    <row r="10" spans="1:22" ht="12.75">
      <c r="A10" s="10">
        <f t="shared" si="0"/>
        <v>9</v>
      </c>
      <c r="B10" s="10" t="s">
        <v>38</v>
      </c>
      <c r="C10" s="10"/>
      <c r="D10" s="10" t="s">
        <v>254</v>
      </c>
      <c r="E10" s="11" t="s">
        <v>39</v>
      </c>
      <c r="F10" s="11">
        <f t="shared" si="1"/>
        <v>76</v>
      </c>
      <c r="G10" s="10"/>
      <c r="H10" s="10">
        <v>17</v>
      </c>
      <c r="I10" s="10"/>
      <c r="J10" s="10">
        <v>18</v>
      </c>
      <c r="K10" s="10">
        <v>9</v>
      </c>
      <c r="L10" s="10">
        <v>10</v>
      </c>
      <c r="M10" s="10">
        <v>26</v>
      </c>
      <c r="N10" s="10">
        <v>18</v>
      </c>
      <c r="O10" s="10">
        <v>23</v>
      </c>
      <c r="P10" s="10">
        <v>17</v>
      </c>
      <c r="Q10" s="10">
        <v>12</v>
      </c>
      <c r="R10" s="10">
        <v>8</v>
      </c>
      <c r="S10" s="10">
        <v>26</v>
      </c>
      <c r="T10" s="10">
        <v>15</v>
      </c>
      <c r="U10" s="75">
        <v>12</v>
      </c>
      <c r="V10" s="11">
        <v>13</v>
      </c>
    </row>
    <row r="11" spans="1:22" ht="13.5" thickBot="1">
      <c r="A11" s="12">
        <f t="shared" si="0"/>
        <v>10</v>
      </c>
      <c r="B11" s="79" t="s">
        <v>498</v>
      </c>
      <c r="C11" s="79" t="s">
        <v>207</v>
      </c>
      <c r="D11" s="79" t="s">
        <v>303</v>
      </c>
      <c r="E11" s="73" t="s">
        <v>22</v>
      </c>
      <c r="F11" s="13">
        <f t="shared" si="1"/>
        <v>74</v>
      </c>
      <c r="G11" s="12" t="s">
        <v>295</v>
      </c>
      <c r="H11" s="12" t="s">
        <v>295</v>
      </c>
      <c r="I11" s="12" t="s">
        <v>295</v>
      </c>
      <c r="J11" s="12">
        <v>19</v>
      </c>
      <c r="K11" s="12">
        <v>23</v>
      </c>
      <c r="L11" s="12"/>
      <c r="M11" s="12"/>
      <c r="N11" s="12">
        <v>10</v>
      </c>
      <c r="O11" s="12">
        <v>8</v>
      </c>
      <c r="P11" s="12">
        <v>12</v>
      </c>
      <c r="Q11" s="12" t="s">
        <v>295</v>
      </c>
      <c r="R11" s="12">
        <v>32</v>
      </c>
      <c r="S11" s="12">
        <v>19</v>
      </c>
      <c r="T11" s="12">
        <v>11</v>
      </c>
      <c r="U11" s="76" t="s">
        <v>295</v>
      </c>
      <c r="V11" s="13">
        <v>37</v>
      </c>
    </row>
    <row r="12" spans="1:22" ht="13.5" thickTop="1">
      <c r="A12" s="10">
        <f t="shared" si="0"/>
        <v>11</v>
      </c>
      <c r="B12" s="10" t="s">
        <v>99</v>
      </c>
      <c r="C12" s="10"/>
      <c r="D12" s="10" t="s">
        <v>98</v>
      </c>
      <c r="E12" s="11" t="s">
        <v>39</v>
      </c>
      <c r="F12" s="11">
        <f t="shared" si="1"/>
        <v>70</v>
      </c>
      <c r="G12" s="10" t="s">
        <v>295</v>
      </c>
      <c r="H12" s="10" t="s">
        <v>295</v>
      </c>
      <c r="I12" s="10"/>
      <c r="J12" s="10" t="s">
        <v>295</v>
      </c>
      <c r="K12" s="10"/>
      <c r="L12" s="10"/>
      <c r="M12" s="10">
        <v>16</v>
      </c>
      <c r="N12" s="10">
        <v>5</v>
      </c>
      <c r="O12" s="10" t="s">
        <v>295</v>
      </c>
      <c r="P12" s="10">
        <v>7</v>
      </c>
      <c r="Q12" s="10"/>
      <c r="R12" s="10"/>
      <c r="S12" s="10">
        <v>15</v>
      </c>
      <c r="T12" s="10">
        <v>22</v>
      </c>
      <c r="U12" s="75">
        <v>21</v>
      </c>
      <c r="V12" s="11">
        <v>6</v>
      </c>
    </row>
    <row r="13" spans="1:22" ht="12.75">
      <c r="A13" s="10">
        <f t="shared" si="0"/>
        <v>12</v>
      </c>
      <c r="B13" s="10" t="s">
        <v>265</v>
      </c>
      <c r="C13" s="10"/>
      <c r="D13" s="10" t="s">
        <v>305</v>
      </c>
      <c r="E13" s="11" t="s">
        <v>56</v>
      </c>
      <c r="F13" s="11">
        <f t="shared" si="1"/>
        <v>61</v>
      </c>
      <c r="G13" s="10">
        <v>16</v>
      </c>
      <c r="H13" s="10">
        <v>5</v>
      </c>
      <c r="I13" s="10" t="s">
        <v>295</v>
      </c>
      <c r="J13" s="10" t="s">
        <v>295</v>
      </c>
      <c r="K13" s="10"/>
      <c r="L13" s="10"/>
      <c r="M13" s="10"/>
      <c r="N13" s="10"/>
      <c r="O13" s="10"/>
      <c r="P13" s="10">
        <v>6</v>
      </c>
      <c r="Q13" s="10"/>
      <c r="R13" s="10">
        <v>6</v>
      </c>
      <c r="S13" s="10">
        <v>17</v>
      </c>
      <c r="T13" s="10"/>
      <c r="U13" s="75" t="s">
        <v>295</v>
      </c>
      <c r="V13" s="11">
        <v>35</v>
      </c>
    </row>
    <row r="14" spans="1:22" ht="12.75">
      <c r="A14" s="10">
        <f t="shared" si="0"/>
        <v>13</v>
      </c>
      <c r="B14" s="10" t="s">
        <v>202</v>
      </c>
      <c r="C14" s="10" t="s">
        <v>207</v>
      </c>
      <c r="D14" s="10" t="s">
        <v>221</v>
      </c>
      <c r="E14" s="11" t="s">
        <v>20</v>
      </c>
      <c r="F14" s="11">
        <f t="shared" si="1"/>
        <v>60</v>
      </c>
      <c r="G14" s="10"/>
      <c r="H14" s="10">
        <v>16</v>
      </c>
      <c r="I14" s="10" t="s">
        <v>295</v>
      </c>
      <c r="J14" s="10">
        <v>20</v>
      </c>
      <c r="K14" s="10"/>
      <c r="L14" s="10"/>
      <c r="M14" s="10" t="s">
        <v>295</v>
      </c>
      <c r="N14" s="10">
        <v>9</v>
      </c>
      <c r="O14" s="10">
        <v>12</v>
      </c>
      <c r="P14" s="10"/>
      <c r="Q14" s="10"/>
      <c r="R14" s="10">
        <v>30</v>
      </c>
      <c r="S14" s="10">
        <v>27</v>
      </c>
      <c r="T14" s="10">
        <v>8</v>
      </c>
      <c r="U14" s="75">
        <v>26</v>
      </c>
      <c r="V14" s="11">
        <v>36</v>
      </c>
    </row>
    <row r="15" spans="1:22" ht="12.75">
      <c r="A15" s="10">
        <f t="shared" si="0"/>
        <v>14</v>
      </c>
      <c r="B15" s="10" t="s">
        <v>266</v>
      </c>
      <c r="C15" s="10"/>
      <c r="D15" s="10" t="s">
        <v>297</v>
      </c>
      <c r="E15" s="11" t="s">
        <v>298</v>
      </c>
      <c r="F15" s="11">
        <f t="shared" si="1"/>
        <v>56</v>
      </c>
      <c r="G15" s="10">
        <v>25</v>
      </c>
      <c r="H15" s="10">
        <v>10</v>
      </c>
      <c r="I15" s="10" t="s">
        <v>295</v>
      </c>
      <c r="J15" s="10">
        <v>16</v>
      </c>
      <c r="K15" s="10">
        <v>11</v>
      </c>
      <c r="L15" s="10"/>
      <c r="M15" s="10">
        <v>15</v>
      </c>
      <c r="N15" s="10">
        <v>16</v>
      </c>
      <c r="O15" s="10">
        <v>16</v>
      </c>
      <c r="P15" s="10"/>
      <c r="Q15" s="10"/>
      <c r="R15" s="10"/>
      <c r="S15" s="10"/>
      <c r="T15" s="10">
        <v>14</v>
      </c>
      <c r="U15" s="75">
        <v>20</v>
      </c>
      <c r="V15" s="11">
        <v>17</v>
      </c>
    </row>
    <row r="16" spans="1:22" ht="12.75">
      <c r="A16" s="10">
        <f t="shared" si="0"/>
        <v>15</v>
      </c>
      <c r="B16" s="10" t="s">
        <v>265</v>
      </c>
      <c r="C16" s="10" t="s">
        <v>207</v>
      </c>
      <c r="D16" s="10" t="s">
        <v>272</v>
      </c>
      <c r="E16" s="11" t="s">
        <v>146</v>
      </c>
      <c r="F16" s="11">
        <f t="shared" si="1"/>
        <v>54</v>
      </c>
      <c r="G16" s="10"/>
      <c r="H16" s="10" t="s">
        <v>295</v>
      </c>
      <c r="I16" s="10"/>
      <c r="J16" s="10" t="s">
        <v>295</v>
      </c>
      <c r="K16" s="10">
        <v>19</v>
      </c>
      <c r="L16" s="10">
        <v>12</v>
      </c>
      <c r="M16" s="10"/>
      <c r="N16" s="10">
        <v>22</v>
      </c>
      <c r="O16" s="10">
        <v>24</v>
      </c>
      <c r="P16" s="10"/>
      <c r="Q16" s="10">
        <v>7</v>
      </c>
      <c r="R16" s="10">
        <v>22</v>
      </c>
      <c r="S16" s="10"/>
      <c r="T16" s="10"/>
      <c r="U16" s="75">
        <v>17</v>
      </c>
      <c r="V16" s="11">
        <v>23</v>
      </c>
    </row>
    <row r="17" spans="1:22" ht="12.75">
      <c r="A17" s="10">
        <f t="shared" si="0"/>
        <v>16</v>
      </c>
      <c r="B17" s="10" t="s">
        <v>250</v>
      </c>
      <c r="C17" s="10"/>
      <c r="D17" s="10" t="s">
        <v>488</v>
      </c>
      <c r="E17" s="11" t="s">
        <v>135</v>
      </c>
      <c r="F17" s="11">
        <f t="shared" si="1"/>
        <v>53</v>
      </c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/>
      <c r="R17" s="10">
        <v>4</v>
      </c>
      <c r="S17" s="10"/>
      <c r="T17" s="10">
        <v>17</v>
      </c>
      <c r="U17" s="75">
        <v>6</v>
      </c>
      <c r="V17" s="11">
        <v>5</v>
      </c>
    </row>
    <row r="18" spans="1:22" ht="12.75">
      <c r="A18" s="10">
        <f t="shared" si="0"/>
        <v>17</v>
      </c>
      <c r="B18" s="10" t="s">
        <v>120</v>
      </c>
      <c r="C18" s="10"/>
      <c r="D18" s="10" t="s">
        <v>121</v>
      </c>
      <c r="E18" s="11" t="s">
        <v>408</v>
      </c>
      <c r="F18" s="11">
        <f t="shared" si="1"/>
        <v>52</v>
      </c>
      <c r="G18" s="10"/>
      <c r="H18" s="10"/>
      <c r="I18" s="10"/>
      <c r="J18" s="10">
        <v>6</v>
      </c>
      <c r="K18" s="10">
        <v>22</v>
      </c>
      <c r="L18" s="10">
        <v>5</v>
      </c>
      <c r="M18" s="10">
        <v>2</v>
      </c>
      <c r="N18" s="10"/>
      <c r="O18" s="10"/>
      <c r="P18" s="10"/>
      <c r="Q18" s="10"/>
      <c r="R18" s="10"/>
      <c r="S18" s="10"/>
      <c r="T18" s="10"/>
      <c r="U18" s="75">
        <v>4</v>
      </c>
      <c r="V18" s="11"/>
    </row>
    <row r="19" spans="1:22" ht="12.75">
      <c r="A19" s="10">
        <f t="shared" si="0"/>
        <v>18</v>
      </c>
      <c r="B19" s="10" t="s">
        <v>397</v>
      </c>
      <c r="C19" s="10"/>
      <c r="D19" s="10" t="s">
        <v>431</v>
      </c>
      <c r="E19" s="11" t="s">
        <v>432</v>
      </c>
      <c r="F19" s="11">
        <f t="shared" si="1"/>
        <v>46</v>
      </c>
      <c r="G19" s="10"/>
      <c r="H19" s="10"/>
      <c r="I19" s="10"/>
      <c r="J19" s="10"/>
      <c r="K19" s="10"/>
      <c r="L19" s="10"/>
      <c r="M19" s="10">
        <v>17</v>
      </c>
      <c r="N19" s="10">
        <v>8</v>
      </c>
      <c r="O19" s="10"/>
      <c r="P19" s="10"/>
      <c r="Q19" s="10"/>
      <c r="R19" s="10">
        <v>5</v>
      </c>
      <c r="S19" s="10">
        <v>9</v>
      </c>
      <c r="T19" s="10">
        <v>16</v>
      </c>
      <c r="U19" s="75">
        <v>16</v>
      </c>
      <c r="V19" s="11">
        <v>22</v>
      </c>
    </row>
    <row r="20" spans="1:22" ht="12.75">
      <c r="A20" s="10">
        <f t="shared" si="0"/>
        <v>19</v>
      </c>
      <c r="B20" s="10" t="s">
        <v>153</v>
      </c>
      <c r="C20" s="10"/>
      <c r="D20" s="10" t="s">
        <v>127</v>
      </c>
      <c r="E20" s="11" t="s">
        <v>154</v>
      </c>
      <c r="F20" s="11">
        <f t="shared" si="1"/>
        <v>46</v>
      </c>
      <c r="G20" s="10">
        <v>10</v>
      </c>
      <c r="H20" s="10"/>
      <c r="I20" s="10" t="s">
        <v>295</v>
      </c>
      <c r="J20" s="10" t="s">
        <v>295</v>
      </c>
      <c r="K20" s="10"/>
      <c r="L20" s="10">
        <v>8</v>
      </c>
      <c r="M20" s="10"/>
      <c r="N20" s="10"/>
      <c r="O20" s="10"/>
      <c r="P20" s="10">
        <v>19</v>
      </c>
      <c r="Q20" s="10"/>
      <c r="R20" s="10">
        <v>9</v>
      </c>
      <c r="S20" s="10"/>
      <c r="T20" s="10">
        <v>20</v>
      </c>
      <c r="U20" s="75"/>
      <c r="V20" s="11">
        <v>28</v>
      </c>
    </row>
    <row r="21" spans="1:22" ht="13.5" thickBot="1">
      <c r="A21" s="12">
        <f t="shared" si="0"/>
        <v>20</v>
      </c>
      <c r="B21" s="12" t="s">
        <v>492</v>
      </c>
      <c r="C21" s="12" t="s">
        <v>206</v>
      </c>
      <c r="D21" s="12" t="s">
        <v>493</v>
      </c>
      <c r="E21" s="13" t="s">
        <v>312</v>
      </c>
      <c r="F21" s="13">
        <f t="shared" si="1"/>
        <v>44</v>
      </c>
      <c r="G21" s="12"/>
      <c r="H21" s="12"/>
      <c r="I21" s="12"/>
      <c r="J21" s="12"/>
      <c r="K21" s="12"/>
      <c r="L21" s="12"/>
      <c r="M21" s="12"/>
      <c r="N21" s="12"/>
      <c r="O21" s="12"/>
      <c r="P21" s="12">
        <v>5</v>
      </c>
      <c r="Q21" s="12">
        <v>10</v>
      </c>
      <c r="R21" s="12"/>
      <c r="S21" s="12">
        <v>4</v>
      </c>
      <c r="T21" s="12"/>
      <c r="U21" s="76">
        <v>1</v>
      </c>
      <c r="V21" s="13"/>
    </row>
    <row r="22" spans="1:22" ht="13.5" thickTop="1">
      <c r="A22" s="10">
        <f t="shared" si="0"/>
        <v>21</v>
      </c>
      <c r="B22" s="10" t="s">
        <v>315</v>
      </c>
      <c r="C22" s="10"/>
      <c r="D22" s="10" t="s">
        <v>316</v>
      </c>
      <c r="E22" s="11" t="s">
        <v>105</v>
      </c>
      <c r="F22" s="11">
        <f t="shared" si="1"/>
        <v>42</v>
      </c>
      <c r="G22" s="10">
        <v>2</v>
      </c>
      <c r="H22" s="10"/>
      <c r="I22" s="10"/>
      <c r="J22" s="10">
        <v>2</v>
      </c>
      <c r="K22" s="10"/>
      <c r="L22" s="10"/>
      <c r="M22" s="10"/>
      <c r="N22" s="10"/>
      <c r="O22" s="10"/>
      <c r="P22" s="10"/>
      <c r="Q22" s="10">
        <v>2</v>
      </c>
      <c r="R22" s="10"/>
      <c r="S22" s="10"/>
      <c r="T22" s="10"/>
      <c r="U22" s="75"/>
      <c r="V22" s="11"/>
    </row>
    <row r="23" spans="1:22" ht="12.75">
      <c r="A23" s="10">
        <f t="shared" si="0"/>
        <v>22</v>
      </c>
      <c r="B23" s="10" t="s">
        <v>195</v>
      </c>
      <c r="C23" s="10" t="s">
        <v>207</v>
      </c>
      <c r="D23" s="10" t="s">
        <v>274</v>
      </c>
      <c r="E23" s="11" t="s">
        <v>275</v>
      </c>
      <c r="F23" s="11">
        <f t="shared" si="1"/>
        <v>42</v>
      </c>
      <c r="G23" s="10"/>
      <c r="H23" s="10"/>
      <c r="I23" s="10">
        <v>4</v>
      </c>
      <c r="J23" s="10">
        <v>14</v>
      </c>
      <c r="K23" s="10">
        <v>20</v>
      </c>
      <c r="L23" s="10">
        <v>11</v>
      </c>
      <c r="M23" s="10"/>
      <c r="N23" s="10">
        <v>21</v>
      </c>
      <c r="O23" s="10">
        <v>25</v>
      </c>
      <c r="P23" s="10">
        <v>15</v>
      </c>
      <c r="Q23" s="10"/>
      <c r="R23" s="10"/>
      <c r="S23" s="10"/>
      <c r="T23" s="10"/>
      <c r="U23" s="75"/>
      <c r="V23" s="11"/>
    </row>
    <row r="24" spans="1:22" ht="12.75">
      <c r="A24" s="10">
        <f t="shared" si="0"/>
        <v>23</v>
      </c>
      <c r="B24" s="10" t="s">
        <v>183</v>
      </c>
      <c r="C24" s="10"/>
      <c r="D24" s="10" t="s">
        <v>74</v>
      </c>
      <c r="E24" s="11" t="s">
        <v>184</v>
      </c>
      <c r="F24" s="11">
        <f t="shared" si="1"/>
        <v>41</v>
      </c>
      <c r="G24" s="10"/>
      <c r="H24" s="10">
        <v>23</v>
      </c>
      <c r="I24" s="10">
        <v>11</v>
      </c>
      <c r="J24" s="10" t="s">
        <v>295</v>
      </c>
      <c r="K24" s="10">
        <v>15</v>
      </c>
      <c r="L24" s="10">
        <v>2</v>
      </c>
      <c r="M24" s="10">
        <v>9</v>
      </c>
      <c r="N24" s="10"/>
      <c r="O24" s="10"/>
      <c r="P24" s="10"/>
      <c r="Q24" s="10"/>
      <c r="R24" s="10"/>
      <c r="S24" s="10"/>
      <c r="T24" s="10"/>
      <c r="U24" s="75"/>
      <c r="V24" s="11"/>
    </row>
    <row r="25" spans="1:22" ht="12.75">
      <c r="A25" s="10">
        <f t="shared" si="0"/>
        <v>24</v>
      </c>
      <c r="B25" s="10" t="s">
        <v>55</v>
      </c>
      <c r="C25" s="10"/>
      <c r="D25" s="10" t="s">
        <v>45</v>
      </c>
      <c r="E25" s="11" t="s">
        <v>46</v>
      </c>
      <c r="F25" s="11">
        <f t="shared" si="1"/>
        <v>40</v>
      </c>
      <c r="G25" s="10"/>
      <c r="H25" s="10" t="s">
        <v>295</v>
      </c>
      <c r="I25" s="10">
        <v>15</v>
      </c>
      <c r="J25" s="10">
        <v>21</v>
      </c>
      <c r="K25" s="10"/>
      <c r="L25" s="10" t="s">
        <v>295</v>
      </c>
      <c r="M25" s="10">
        <v>12</v>
      </c>
      <c r="N25" s="10"/>
      <c r="O25" s="10">
        <v>14</v>
      </c>
      <c r="P25" s="10"/>
      <c r="Q25" s="10"/>
      <c r="R25" s="10"/>
      <c r="S25" s="10">
        <v>28</v>
      </c>
      <c r="T25" s="10"/>
      <c r="U25" s="75"/>
      <c r="V25" s="11">
        <v>15</v>
      </c>
    </row>
    <row r="26" spans="1:22" ht="12.75">
      <c r="A26" s="10">
        <f t="shared" si="0"/>
        <v>25</v>
      </c>
      <c r="B26" s="10" t="s">
        <v>438</v>
      </c>
      <c r="C26" s="10"/>
      <c r="D26" s="10" t="s">
        <v>439</v>
      </c>
      <c r="E26" s="11" t="s">
        <v>40</v>
      </c>
      <c r="F26" s="11">
        <f t="shared" si="1"/>
        <v>40</v>
      </c>
      <c r="G26" s="10"/>
      <c r="H26" s="10"/>
      <c r="I26" s="10"/>
      <c r="J26" s="10"/>
      <c r="K26" s="10"/>
      <c r="L26" s="10"/>
      <c r="M26" s="10" t="s">
        <v>295</v>
      </c>
      <c r="N26" s="10">
        <v>26</v>
      </c>
      <c r="O26" s="10">
        <v>29</v>
      </c>
      <c r="P26" s="10">
        <v>23</v>
      </c>
      <c r="Q26" s="10"/>
      <c r="R26" s="10">
        <v>29</v>
      </c>
      <c r="S26" s="10">
        <v>29</v>
      </c>
      <c r="T26" s="10" t="s">
        <v>295</v>
      </c>
      <c r="U26" s="75">
        <v>28</v>
      </c>
      <c r="V26" s="11"/>
    </row>
    <row r="27" spans="1:22" ht="12.75">
      <c r="A27" s="10">
        <f t="shared" si="0"/>
        <v>26</v>
      </c>
      <c r="B27" s="10" t="s">
        <v>47</v>
      </c>
      <c r="C27" s="10"/>
      <c r="D27" s="10" t="s">
        <v>131</v>
      </c>
      <c r="E27" s="11" t="s">
        <v>132</v>
      </c>
      <c r="F27" s="11">
        <f t="shared" si="1"/>
        <v>39</v>
      </c>
      <c r="G27" s="10">
        <v>15</v>
      </c>
      <c r="H27" s="10">
        <v>12</v>
      </c>
      <c r="I27" s="10" t="s">
        <v>295</v>
      </c>
      <c r="J27" s="10">
        <v>25</v>
      </c>
      <c r="K27" s="10">
        <v>14</v>
      </c>
      <c r="L27" s="10">
        <v>14</v>
      </c>
      <c r="M27" s="10">
        <v>7</v>
      </c>
      <c r="N27" s="10"/>
      <c r="O27" s="10"/>
      <c r="P27" s="10"/>
      <c r="Q27" s="10"/>
      <c r="R27" s="10"/>
      <c r="S27" s="10"/>
      <c r="T27" s="10"/>
      <c r="U27" s="75"/>
      <c r="V27" s="11"/>
    </row>
    <row r="28" spans="1:22" ht="12.75">
      <c r="A28" s="10">
        <f t="shared" si="0"/>
        <v>27</v>
      </c>
      <c r="B28" s="10" t="s">
        <v>140</v>
      </c>
      <c r="C28" s="10"/>
      <c r="D28" s="10" t="s">
        <v>407</v>
      </c>
      <c r="E28" s="11" t="s">
        <v>141</v>
      </c>
      <c r="F28" s="11">
        <f t="shared" si="1"/>
        <v>38</v>
      </c>
      <c r="G28" s="10"/>
      <c r="H28" s="10"/>
      <c r="I28" s="10"/>
      <c r="J28" s="10">
        <v>4</v>
      </c>
      <c r="K28" s="10"/>
      <c r="L28" s="10">
        <v>6</v>
      </c>
      <c r="M28" s="10"/>
      <c r="N28" s="10"/>
      <c r="O28" s="10"/>
      <c r="P28" s="10"/>
      <c r="Q28" s="10"/>
      <c r="R28" s="10">
        <v>14</v>
      </c>
      <c r="S28" s="10">
        <v>5</v>
      </c>
      <c r="T28" s="10"/>
      <c r="U28" s="75"/>
      <c r="V28" s="11"/>
    </row>
    <row r="29" spans="1:22" ht="12.75">
      <c r="A29" s="10">
        <f t="shared" si="0"/>
        <v>28</v>
      </c>
      <c r="B29" s="10" t="s">
        <v>477</v>
      </c>
      <c r="C29" s="10" t="s">
        <v>207</v>
      </c>
      <c r="D29" s="10" t="s">
        <v>478</v>
      </c>
      <c r="E29" s="11" t="s">
        <v>42</v>
      </c>
      <c r="F29" s="11">
        <f t="shared" si="1"/>
        <v>37</v>
      </c>
      <c r="G29" s="10"/>
      <c r="H29" s="10"/>
      <c r="I29" s="10"/>
      <c r="J29" s="10"/>
      <c r="K29" s="10"/>
      <c r="L29" s="10"/>
      <c r="M29" s="10"/>
      <c r="N29" s="10">
        <v>2</v>
      </c>
      <c r="O29" s="10"/>
      <c r="P29" s="10">
        <v>11</v>
      </c>
      <c r="Q29" s="10" t="s">
        <v>295</v>
      </c>
      <c r="R29" s="10"/>
      <c r="S29" s="10">
        <v>31</v>
      </c>
      <c r="T29" s="10"/>
      <c r="U29" s="75"/>
      <c r="V29" s="11">
        <v>8</v>
      </c>
    </row>
    <row r="30" spans="1:22" ht="12.75">
      <c r="A30" s="10">
        <f t="shared" si="0"/>
        <v>29</v>
      </c>
      <c r="B30" s="14" t="s">
        <v>44</v>
      </c>
      <c r="C30" s="14"/>
      <c r="D30" s="14" t="s">
        <v>433</v>
      </c>
      <c r="E30" s="15" t="s">
        <v>132</v>
      </c>
      <c r="F30" s="11">
        <f t="shared" si="1"/>
        <v>33</v>
      </c>
      <c r="G30" s="10"/>
      <c r="H30" s="10"/>
      <c r="I30" s="10"/>
      <c r="J30" s="10"/>
      <c r="K30" s="10"/>
      <c r="L30" s="10"/>
      <c r="M30" s="10">
        <v>10</v>
      </c>
      <c r="N30" s="10">
        <v>3</v>
      </c>
      <c r="O30" s="10">
        <v>7</v>
      </c>
      <c r="P30" s="10">
        <v>14</v>
      </c>
      <c r="Q30" s="10"/>
      <c r="R30" s="10"/>
      <c r="S30" s="10"/>
      <c r="T30" s="10"/>
      <c r="U30" s="75"/>
      <c r="V30" s="11"/>
    </row>
    <row r="31" spans="1:22" ht="13.5" thickBot="1">
      <c r="A31" s="12">
        <f t="shared" si="0"/>
        <v>30</v>
      </c>
      <c r="B31" s="12" t="s">
        <v>425</v>
      </c>
      <c r="C31" s="12"/>
      <c r="D31" s="12" t="s">
        <v>426</v>
      </c>
      <c r="E31" s="13" t="s">
        <v>113</v>
      </c>
      <c r="F31" s="13">
        <f t="shared" si="1"/>
        <v>31</v>
      </c>
      <c r="G31" s="12"/>
      <c r="H31" s="12"/>
      <c r="I31" s="12"/>
      <c r="J31" s="12"/>
      <c r="K31" s="12">
        <v>7</v>
      </c>
      <c r="L31" s="12"/>
      <c r="M31" s="12">
        <v>14</v>
      </c>
      <c r="N31" s="12">
        <v>17</v>
      </c>
      <c r="O31" s="12"/>
      <c r="P31" s="12">
        <v>9</v>
      </c>
      <c r="Q31" s="12"/>
      <c r="R31" s="12"/>
      <c r="S31" s="12"/>
      <c r="T31" s="12"/>
      <c r="U31" s="76"/>
      <c r="V31" s="13">
        <v>24</v>
      </c>
    </row>
    <row r="32" spans="1:22" ht="13.5" thickTop="1">
      <c r="A32" s="10">
        <f t="shared" si="0"/>
        <v>31</v>
      </c>
      <c r="B32" s="10" t="s">
        <v>125</v>
      </c>
      <c r="C32" s="10" t="s">
        <v>207</v>
      </c>
      <c r="D32" s="10" t="s">
        <v>208</v>
      </c>
      <c r="E32" s="11" t="s">
        <v>46</v>
      </c>
      <c r="F32" s="11">
        <f t="shared" si="1"/>
        <v>29</v>
      </c>
      <c r="G32" s="10">
        <v>19</v>
      </c>
      <c r="H32" s="10"/>
      <c r="I32" s="10"/>
      <c r="J32" s="10">
        <v>17</v>
      </c>
      <c r="K32" s="10"/>
      <c r="L32" s="10"/>
      <c r="M32" s="10"/>
      <c r="N32" s="10"/>
      <c r="O32" s="10"/>
      <c r="P32" s="10"/>
      <c r="Q32" s="10"/>
      <c r="R32" s="10">
        <v>7</v>
      </c>
      <c r="S32" s="10">
        <v>20</v>
      </c>
      <c r="T32" s="10"/>
      <c r="U32" s="75"/>
      <c r="V32" s="11">
        <v>32</v>
      </c>
    </row>
    <row r="33" spans="1:22" ht="12.75">
      <c r="A33" s="10">
        <f t="shared" si="0"/>
        <v>32</v>
      </c>
      <c r="B33" s="10" t="s">
        <v>321</v>
      </c>
      <c r="C33" s="10"/>
      <c r="D33" s="10" t="s">
        <v>246</v>
      </c>
      <c r="E33" s="11" t="s">
        <v>178</v>
      </c>
      <c r="F33" s="11">
        <f t="shared" si="1"/>
        <v>28</v>
      </c>
      <c r="G33" s="10">
        <v>14</v>
      </c>
      <c r="H33" s="10"/>
      <c r="I33" s="10">
        <v>3</v>
      </c>
      <c r="J33" s="10" t="s">
        <v>295</v>
      </c>
      <c r="K33" s="10"/>
      <c r="L33" s="10"/>
      <c r="M33" s="10"/>
      <c r="N33" s="10"/>
      <c r="O33" s="10">
        <v>17</v>
      </c>
      <c r="P33" s="10"/>
      <c r="Q33" s="10"/>
      <c r="R33" s="10"/>
      <c r="S33" s="10"/>
      <c r="T33" s="10"/>
      <c r="U33" s="75"/>
      <c r="V33" s="11"/>
    </row>
    <row r="34" spans="1:22" ht="12.75">
      <c r="A34" s="10">
        <f t="shared" si="0"/>
        <v>33</v>
      </c>
      <c r="B34" s="10" t="s">
        <v>86</v>
      </c>
      <c r="C34" s="10"/>
      <c r="D34" s="10" t="s">
        <v>536</v>
      </c>
      <c r="E34" s="11" t="s">
        <v>537</v>
      </c>
      <c r="F34" s="11">
        <f t="shared" si="1"/>
        <v>26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30</v>
      </c>
      <c r="T34" s="10">
        <v>5</v>
      </c>
      <c r="U34" s="75">
        <v>19</v>
      </c>
      <c r="V34" s="11">
        <v>20</v>
      </c>
    </row>
    <row r="35" spans="1:22" ht="12.75">
      <c r="A35" s="10">
        <f t="shared" si="0"/>
        <v>34</v>
      </c>
      <c r="B35" s="10" t="s">
        <v>318</v>
      </c>
      <c r="C35" s="10"/>
      <c r="D35" s="10" t="s">
        <v>319</v>
      </c>
      <c r="E35" s="11" t="s">
        <v>320</v>
      </c>
      <c r="F35" s="11">
        <f t="shared" si="1"/>
        <v>26</v>
      </c>
      <c r="G35" s="10">
        <v>21</v>
      </c>
      <c r="H35" s="10"/>
      <c r="I35" s="10">
        <v>5</v>
      </c>
      <c r="J35" s="10"/>
      <c r="K35" s="10"/>
      <c r="L35" s="10"/>
      <c r="M35" s="10"/>
      <c r="N35" s="10"/>
      <c r="O35" s="10"/>
      <c r="P35" s="10"/>
      <c r="Q35" s="10"/>
      <c r="R35" s="10"/>
      <c r="S35" s="10">
        <v>6</v>
      </c>
      <c r="T35" s="10"/>
      <c r="U35" s="75"/>
      <c r="V35" s="11"/>
    </row>
    <row r="36" spans="1:22" ht="12.75">
      <c r="A36" s="10">
        <f t="shared" si="0"/>
        <v>35</v>
      </c>
      <c r="B36" s="10" t="s">
        <v>410</v>
      </c>
      <c r="C36" s="10"/>
      <c r="D36" s="10" t="s">
        <v>411</v>
      </c>
      <c r="E36" s="11" t="s">
        <v>193</v>
      </c>
      <c r="F36" s="11">
        <f t="shared" si="1"/>
        <v>26</v>
      </c>
      <c r="G36" s="10"/>
      <c r="H36" s="10"/>
      <c r="I36" s="10"/>
      <c r="J36" s="10">
        <v>11</v>
      </c>
      <c r="K36" s="10"/>
      <c r="L36" s="10"/>
      <c r="M36" s="10">
        <v>5</v>
      </c>
      <c r="N36" s="10">
        <v>6</v>
      </c>
      <c r="O36" s="10"/>
      <c r="P36" s="10"/>
      <c r="Q36" s="10"/>
      <c r="R36" s="10"/>
      <c r="S36" s="10"/>
      <c r="T36" s="10"/>
      <c r="U36" s="75"/>
      <c r="V36" s="11"/>
    </row>
    <row r="37" spans="1:22" ht="12.75">
      <c r="A37" s="10">
        <f t="shared" si="0"/>
        <v>36</v>
      </c>
      <c r="B37" s="10" t="s">
        <v>48</v>
      </c>
      <c r="C37" s="10"/>
      <c r="D37" s="10" t="s">
        <v>253</v>
      </c>
      <c r="E37" s="11" t="s">
        <v>70</v>
      </c>
      <c r="F37" s="11">
        <f t="shared" si="1"/>
        <v>25</v>
      </c>
      <c r="G37" s="10"/>
      <c r="H37" s="10"/>
      <c r="I37" s="10"/>
      <c r="J37" s="10"/>
      <c r="K37" s="10"/>
      <c r="L37" s="10"/>
      <c r="M37" s="10" t="s">
        <v>295</v>
      </c>
      <c r="N37" s="10">
        <v>11</v>
      </c>
      <c r="O37" s="10" t="s">
        <v>295</v>
      </c>
      <c r="P37" s="10"/>
      <c r="Q37" s="10"/>
      <c r="R37" s="10">
        <v>25</v>
      </c>
      <c r="S37" s="10">
        <v>22</v>
      </c>
      <c r="T37" s="10"/>
      <c r="U37" s="75"/>
      <c r="V37" s="11"/>
    </row>
    <row r="38" spans="1:22" ht="12.75">
      <c r="A38" s="10">
        <f t="shared" si="0"/>
        <v>37</v>
      </c>
      <c r="B38" s="10" t="s">
        <v>38</v>
      </c>
      <c r="C38" s="10"/>
      <c r="D38" s="10" t="s">
        <v>87</v>
      </c>
      <c r="E38" s="11" t="s">
        <v>39</v>
      </c>
      <c r="F38" s="11">
        <f t="shared" si="1"/>
        <v>25</v>
      </c>
      <c r="G38" s="10"/>
      <c r="H38" s="10"/>
      <c r="I38" s="10" t="s">
        <v>295</v>
      </c>
      <c r="J38" s="10">
        <v>23</v>
      </c>
      <c r="K38" s="10"/>
      <c r="L38" s="10"/>
      <c r="M38" s="10"/>
      <c r="N38" s="10"/>
      <c r="O38" s="10">
        <v>13</v>
      </c>
      <c r="P38" s="10"/>
      <c r="Q38" s="10"/>
      <c r="R38" s="10">
        <v>15</v>
      </c>
      <c r="S38" s="10" t="s">
        <v>295</v>
      </c>
      <c r="T38" s="10"/>
      <c r="U38" s="75"/>
      <c r="V38" s="11"/>
    </row>
    <row r="39" spans="1:22" ht="12.75">
      <c r="A39" s="10">
        <f t="shared" si="0"/>
        <v>38</v>
      </c>
      <c r="B39" s="10" t="s">
        <v>95</v>
      </c>
      <c r="C39" s="10"/>
      <c r="D39" s="10" t="s">
        <v>232</v>
      </c>
      <c r="E39" s="11" t="s">
        <v>443</v>
      </c>
      <c r="F39" s="11">
        <f t="shared" si="1"/>
        <v>25</v>
      </c>
      <c r="G39" s="10"/>
      <c r="H39" s="10"/>
      <c r="I39" s="10"/>
      <c r="J39" s="10"/>
      <c r="K39" s="10"/>
      <c r="L39" s="10"/>
      <c r="M39" s="10" t="s">
        <v>295</v>
      </c>
      <c r="N39" s="10">
        <v>24</v>
      </c>
      <c r="O39" s="10" t="s">
        <v>295</v>
      </c>
      <c r="P39" s="10"/>
      <c r="Q39" s="10"/>
      <c r="R39" s="10">
        <v>16</v>
      </c>
      <c r="S39" s="10" t="s">
        <v>295</v>
      </c>
      <c r="T39" s="10"/>
      <c r="U39" s="75"/>
      <c r="V39" s="11"/>
    </row>
    <row r="40" spans="1:22" ht="12.75">
      <c r="A40" s="10">
        <f t="shared" si="0"/>
        <v>39</v>
      </c>
      <c r="B40" s="10" t="s">
        <v>53</v>
      </c>
      <c r="C40" s="10"/>
      <c r="D40" s="10" t="s">
        <v>225</v>
      </c>
      <c r="E40" s="11" t="s">
        <v>46</v>
      </c>
      <c r="F40" s="11">
        <f t="shared" si="1"/>
        <v>25</v>
      </c>
      <c r="G40" s="10" t="s">
        <v>295</v>
      </c>
      <c r="H40" s="10"/>
      <c r="I40" s="10" t="s">
        <v>295</v>
      </c>
      <c r="J40" s="10"/>
      <c r="K40" s="10">
        <v>18</v>
      </c>
      <c r="L40" s="10"/>
      <c r="M40" s="10"/>
      <c r="N40" s="10"/>
      <c r="O40" s="10">
        <v>18</v>
      </c>
      <c r="P40" s="10"/>
      <c r="Q40" s="10"/>
      <c r="R40" s="10"/>
      <c r="S40" s="10" t="s">
        <v>295</v>
      </c>
      <c r="T40" s="10"/>
      <c r="U40" s="75"/>
      <c r="V40" s="11"/>
    </row>
    <row r="41" spans="1:22" ht="13.5" thickBot="1">
      <c r="A41" s="12">
        <f t="shared" si="0"/>
        <v>40</v>
      </c>
      <c r="B41" s="12" t="s">
        <v>124</v>
      </c>
      <c r="C41" s="12"/>
      <c r="D41" s="12" t="s">
        <v>311</v>
      </c>
      <c r="E41" s="13" t="s">
        <v>312</v>
      </c>
      <c r="F41" s="13">
        <f t="shared" si="1"/>
        <v>25</v>
      </c>
      <c r="G41" s="12" t="s">
        <v>295</v>
      </c>
      <c r="H41" s="12">
        <v>15</v>
      </c>
      <c r="I41" s="12"/>
      <c r="J41" s="12"/>
      <c r="K41" s="12"/>
      <c r="L41" s="12"/>
      <c r="M41" s="12" t="s">
        <v>295</v>
      </c>
      <c r="N41" s="12"/>
      <c r="O41" s="12">
        <v>28</v>
      </c>
      <c r="P41" s="12">
        <v>18</v>
      </c>
      <c r="Q41" s="12"/>
      <c r="R41" s="12"/>
      <c r="S41" s="12"/>
      <c r="T41" s="12"/>
      <c r="U41" s="76"/>
      <c r="V41" s="13"/>
    </row>
    <row r="42" spans="1:22" ht="13.5" thickTop="1">
      <c r="A42" s="10">
        <f t="shared" si="0"/>
        <v>41</v>
      </c>
      <c r="B42" s="10" t="s">
        <v>44</v>
      </c>
      <c r="C42" s="10" t="s">
        <v>205</v>
      </c>
      <c r="D42" s="10" t="s">
        <v>237</v>
      </c>
      <c r="E42" s="11" t="s">
        <v>24</v>
      </c>
      <c r="F42" s="11">
        <f t="shared" si="1"/>
        <v>25</v>
      </c>
      <c r="G42" s="10">
        <v>6</v>
      </c>
      <c r="H42" s="10">
        <v>6</v>
      </c>
      <c r="I42" s="10">
        <v>12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75"/>
      <c r="V42" s="11"/>
    </row>
    <row r="43" spans="1:22" ht="12.75">
      <c r="A43" s="10">
        <f t="shared" si="0"/>
        <v>42</v>
      </c>
      <c r="B43" s="10" t="s">
        <v>123</v>
      </c>
      <c r="C43" s="10"/>
      <c r="D43" s="10" t="s">
        <v>173</v>
      </c>
      <c r="E43" s="11" t="s">
        <v>46</v>
      </c>
      <c r="F43" s="11">
        <f t="shared" si="1"/>
        <v>24</v>
      </c>
      <c r="G43" s="10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75"/>
      <c r="V43" s="11">
        <v>4</v>
      </c>
    </row>
    <row r="44" spans="1:22" ht="12.75">
      <c r="A44" s="10">
        <f t="shared" si="0"/>
        <v>43</v>
      </c>
      <c r="B44" s="10" t="s">
        <v>152</v>
      </c>
      <c r="C44" s="10" t="s">
        <v>204</v>
      </c>
      <c r="D44" s="10" t="s">
        <v>476</v>
      </c>
      <c r="E44" s="11" t="s">
        <v>46</v>
      </c>
      <c r="F44" s="11">
        <f t="shared" si="1"/>
        <v>23</v>
      </c>
      <c r="G44" s="10"/>
      <c r="H44" s="10"/>
      <c r="I44" s="10"/>
      <c r="J44" s="10"/>
      <c r="K44" s="10"/>
      <c r="L44" s="10"/>
      <c r="M44" s="10"/>
      <c r="N44" s="10">
        <v>20</v>
      </c>
      <c r="O44" s="10">
        <v>9</v>
      </c>
      <c r="P44" s="10">
        <v>10</v>
      </c>
      <c r="Q44" s="10"/>
      <c r="R44" s="10"/>
      <c r="S44" s="10">
        <v>18</v>
      </c>
      <c r="T44" s="10"/>
      <c r="U44" s="75"/>
      <c r="V44" s="11"/>
    </row>
    <row r="45" spans="1:22" ht="12.75">
      <c r="A45" s="10">
        <f t="shared" si="0"/>
        <v>44</v>
      </c>
      <c r="B45" s="10" t="s">
        <v>247</v>
      </c>
      <c r="C45" s="10"/>
      <c r="D45" s="10" t="s">
        <v>248</v>
      </c>
      <c r="E45" s="11" t="s">
        <v>249</v>
      </c>
      <c r="F45" s="11">
        <f t="shared" si="1"/>
        <v>22</v>
      </c>
      <c r="G45" s="10"/>
      <c r="H45" s="10"/>
      <c r="I45" s="10"/>
      <c r="J45" s="10">
        <v>5</v>
      </c>
      <c r="K45" s="10">
        <v>5</v>
      </c>
      <c r="L45" s="10"/>
      <c r="M45" s="10"/>
      <c r="N45" s="10"/>
      <c r="O45" s="10"/>
      <c r="P45" s="10"/>
      <c r="Q45" s="10"/>
      <c r="R45" s="10"/>
      <c r="S45" s="10"/>
      <c r="T45" s="10"/>
      <c r="U45" s="75"/>
      <c r="V45" s="11"/>
    </row>
    <row r="46" spans="1:22" ht="12.75">
      <c r="A46" s="10">
        <f t="shared" si="0"/>
        <v>45</v>
      </c>
      <c r="B46" s="10" t="s">
        <v>192</v>
      </c>
      <c r="C46" s="10" t="s">
        <v>205</v>
      </c>
      <c r="D46" s="10" t="s">
        <v>361</v>
      </c>
      <c r="E46" s="11" t="s">
        <v>362</v>
      </c>
      <c r="F46" s="11">
        <f t="shared" si="1"/>
        <v>22</v>
      </c>
      <c r="G46" s="10"/>
      <c r="H46" s="10">
        <v>9</v>
      </c>
      <c r="I46" s="10">
        <v>14</v>
      </c>
      <c r="J46" s="10">
        <v>22</v>
      </c>
      <c r="K46" s="10">
        <v>12</v>
      </c>
      <c r="L46" s="10"/>
      <c r="M46" s="10"/>
      <c r="N46" s="10"/>
      <c r="O46" s="10"/>
      <c r="P46" s="10"/>
      <c r="Q46" s="10"/>
      <c r="R46" s="10"/>
      <c r="S46" s="10"/>
      <c r="T46" s="10"/>
      <c r="U46" s="75"/>
      <c r="V46" s="11"/>
    </row>
    <row r="47" spans="1:22" ht="12.75">
      <c r="A47" s="10">
        <f t="shared" si="0"/>
        <v>46</v>
      </c>
      <c r="B47" s="14" t="s">
        <v>438</v>
      </c>
      <c r="C47" s="14"/>
      <c r="D47" s="14" t="s">
        <v>544</v>
      </c>
      <c r="E47" s="15" t="s">
        <v>545</v>
      </c>
      <c r="F47" s="11">
        <f t="shared" si="1"/>
        <v>20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v>11</v>
      </c>
      <c r="T47" s="10">
        <v>6</v>
      </c>
      <c r="U47" s="75"/>
      <c r="V47" s="11">
        <v>14</v>
      </c>
    </row>
    <row r="48" spans="1:22" ht="12.75">
      <c r="A48" s="10">
        <f t="shared" si="0"/>
        <v>47</v>
      </c>
      <c r="B48" s="10" t="s">
        <v>259</v>
      </c>
      <c r="C48" s="10" t="s">
        <v>205</v>
      </c>
      <c r="D48" s="10" t="s">
        <v>400</v>
      </c>
      <c r="E48" s="11" t="s">
        <v>39</v>
      </c>
      <c r="F48" s="11">
        <f t="shared" si="1"/>
        <v>20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25</v>
      </c>
      <c r="T48" s="10">
        <v>12</v>
      </c>
      <c r="U48" s="75">
        <v>24</v>
      </c>
      <c r="V48" s="11">
        <v>21</v>
      </c>
    </row>
    <row r="49" spans="1:22" ht="12.75">
      <c r="A49" s="10">
        <f t="shared" si="0"/>
        <v>48</v>
      </c>
      <c r="B49" s="10" t="s">
        <v>233</v>
      </c>
      <c r="C49" s="10"/>
      <c r="D49" s="10" t="s">
        <v>234</v>
      </c>
      <c r="E49" s="11" t="s">
        <v>52</v>
      </c>
      <c r="F49" s="11">
        <f t="shared" si="1"/>
        <v>20</v>
      </c>
      <c r="G49" s="10"/>
      <c r="H49" s="10"/>
      <c r="I49" s="10"/>
      <c r="J49" s="10"/>
      <c r="K49" s="10"/>
      <c r="L49" s="10"/>
      <c r="M49" s="10"/>
      <c r="N49" s="10">
        <v>23</v>
      </c>
      <c r="O49" s="10"/>
      <c r="P49" s="10"/>
      <c r="Q49" s="10"/>
      <c r="R49" s="10"/>
      <c r="S49" s="10">
        <v>23</v>
      </c>
      <c r="T49" s="10"/>
      <c r="U49" s="75">
        <v>23</v>
      </c>
      <c r="V49" s="11">
        <v>31</v>
      </c>
    </row>
    <row r="50" spans="1:22" ht="12.75">
      <c r="A50" s="10">
        <f t="shared" si="0"/>
        <v>49</v>
      </c>
      <c r="B50" s="10" t="s">
        <v>333</v>
      </c>
      <c r="C50" s="10" t="s">
        <v>207</v>
      </c>
      <c r="D50" s="10" t="s">
        <v>334</v>
      </c>
      <c r="E50" s="11" t="s">
        <v>335</v>
      </c>
      <c r="F50" s="11">
        <f t="shared" si="1"/>
        <v>20</v>
      </c>
      <c r="G50" s="10" t="s">
        <v>295</v>
      </c>
      <c r="H50" s="10"/>
      <c r="I50" s="10"/>
      <c r="J50" s="10"/>
      <c r="K50" s="10"/>
      <c r="L50" s="10"/>
      <c r="M50" s="10"/>
      <c r="N50" s="10"/>
      <c r="O50" s="10" t="s">
        <v>295</v>
      </c>
      <c r="P50" s="10"/>
      <c r="Q50" s="10"/>
      <c r="R50" s="10" t="s">
        <v>295</v>
      </c>
      <c r="S50" s="10" t="s">
        <v>295</v>
      </c>
      <c r="T50" s="10"/>
      <c r="U50" s="75"/>
      <c r="V50" s="11"/>
    </row>
    <row r="51" spans="1:22" ht="13.5" thickBot="1">
      <c r="A51" s="12">
        <f t="shared" si="0"/>
        <v>50</v>
      </c>
      <c r="B51" s="12" t="s">
        <v>329</v>
      </c>
      <c r="C51" s="12"/>
      <c r="D51" s="12" t="s">
        <v>330</v>
      </c>
      <c r="E51" s="13" t="s">
        <v>46</v>
      </c>
      <c r="F51" s="13">
        <f t="shared" si="1"/>
        <v>20</v>
      </c>
      <c r="G51" s="12">
        <v>23</v>
      </c>
      <c r="H51" s="12"/>
      <c r="I51" s="12"/>
      <c r="J51" s="12"/>
      <c r="K51" s="12"/>
      <c r="L51" s="12"/>
      <c r="M51" s="12" t="s">
        <v>295</v>
      </c>
      <c r="N51" s="12"/>
      <c r="O51" s="12"/>
      <c r="P51" s="12">
        <v>21</v>
      </c>
      <c r="Q51" s="12"/>
      <c r="R51" s="12">
        <v>19</v>
      </c>
      <c r="S51" s="12"/>
      <c r="T51" s="12"/>
      <c r="U51" s="76"/>
      <c r="V51" s="13"/>
    </row>
    <row r="52" spans="1:22" ht="13.5" thickTop="1">
      <c r="A52" s="10">
        <f t="shared" si="0"/>
        <v>51</v>
      </c>
      <c r="B52" s="10" t="s">
        <v>38</v>
      </c>
      <c r="C52" s="10"/>
      <c r="D52" s="10" t="s">
        <v>395</v>
      </c>
      <c r="E52" s="11" t="s">
        <v>396</v>
      </c>
      <c r="F52" s="11">
        <f t="shared" si="1"/>
        <v>20</v>
      </c>
      <c r="G52" s="10"/>
      <c r="H52" s="10"/>
      <c r="I52" s="10"/>
      <c r="J52" s="10">
        <v>3</v>
      </c>
      <c r="K52" s="10"/>
      <c r="L52" s="10"/>
      <c r="M52" s="10"/>
      <c r="N52" s="10"/>
      <c r="O52" s="10"/>
      <c r="P52" s="10"/>
      <c r="Q52" s="10">
        <v>9</v>
      </c>
      <c r="R52" s="10"/>
      <c r="S52" s="10"/>
      <c r="T52" s="10"/>
      <c r="U52" s="75"/>
      <c r="V52" s="11"/>
    </row>
    <row r="53" spans="1:22" ht="12.75">
      <c r="A53" s="10">
        <f t="shared" si="0"/>
        <v>52</v>
      </c>
      <c r="B53" s="10" t="s">
        <v>171</v>
      </c>
      <c r="C53" s="10"/>
      <c r="D53" s="10" t="s">
        <v>61</v>
      </c>
      <c r="E53" s="11" t="s">
        <v>25</v>
      </c>
      <c r="F53" s="11">
        <f t="shared" si="1"/>
        <v>20</v>
      </c>
      <c r="G53" s="10"/>
      <c r="H53" s="10">
        <v>21</v>
      </c>
      <c r="I53" s="10" t="s">
        <v>295</v>
      </c>
      <c r="J53" s="10">
        <v>13</v>
      </c>
      <c r="K53" s="10"/>
      <c r="L53" s="10"/>
      <c r="M53" s="10"/>
      <c r="N53" s="10"/>
      <c r="O53" s="10"/>
      <c r="P53" s="10">
        <v>13</v>
      </c>
      <c r="Q53" s="10"/>
      <c r="R53" s="10"/>
      <c r="S53" s="10"/>
      <c r="T53" s="10"/>
      <c r="U53" s="75"/>
      <c r="V53" s="11"/>
    </row>
    <row r="54" spans="1:22" ht="12.75">
      <c r="A54" s="10">
        <f t="shared" si="0"/>
        <v>53</v>
      </c>
      <c r="B54" s="10" t="s">
        <v>171</v>
      </c>
      <c r="C54" s="10" t="s">
        <v>207</v>
      </c>
      <c r="D54" s="10" t="s">
        <v>424</v>
      </c>
      <c r="E54" s="11" t="s">
        <v>132</v>
      </c>
      <c r="F54" s="11">
        <f t="shared" si="1"/>
        <v>20</v>
      </c>
      <c r="G54" s="10"/>
      <c r="H54" s="10">
        <v>22</v>
      </c>
      <c r="I54" s="10"/>
      <c r="J54" s="10"/>
      <c r="K54" s="10">
        <v>17</v>
      </c>
      <c r="L54" s="10"/>
      <c r="M54" s="10"/>
      <c r="N54" s="10"/>
      <c r="O54" s="10">
        <v>26</v>
      </c>
      <c r="P54" s="10">
        <v>16</v>
      </c>
      <c r="Q54" s="10"/>
      <c r="R54" s="10"/>
      <c r="S54" s="10"/>
      <c r="T54" s="10"/>
      <c r="U54" s="75"/>
      <c r="V54" s="11"/>
    </row>
    <row r="55" spans="1:22" ht="12.75">
      <c r="A55" s="10">
        <f t="shared" si="0"/>
        <v>54</v>
      </c>
      <c r="B55" s="10" t="s">
        <v>118</v>
      </c>
      <c r="C55" s="10"/>
      <c r="D55" s="10" t="s">
        <v>229</v>
      </c>
      <c r="E55" s="11" t="s">
        <v>230</v>
      </c>
      <c r="F55" s="11">
        <f t="shared" si="1"/>
        <v>20</v>
      </c>
      <c r="G55" s="10"/>
      <c r="H55" s="10" t="s">
        <v>295</v>
      </c>
      <c r="I55" s="10">
        <v>13</v>
      </c>
      <c r="J55" s="10" t="s">
        <v>295</v>
      </c>
      <c r="K55" s="10"/>
      <c r="L55" s="10"/>
      <c r="M55" s="10"/>
      <c r="N55" s="10">
        <v>25</v>
      </c>
      <c r="O55" s="10"/>
      <c r="P55" s="10"/>
      <c r="Q55" s="10"/>
      <c r="R55" s="10"/>
      <c r="S55" s="10"/>
      <c r="T55" s="10"/>
      <c r="U55" s="75"/>
      <c r="V55" s="11"/>
    </row>
    <row r="56" spans="1:22" ht="12.75">
      <c r="A56" s="10">
        <f t="shared" si="0"/>
        <v>55</v>
      </c>
      <c r="B56" s="10" t="s">
        <v>245</v>
      </c>
      <c r="C56" s="10" t="s">
        <v>207</v>
      </c>
      <c r="D56" s="10" t="s">
        <v>214</v>
      </c>
      <c r="E56" s="11" t="s">
        <v>200</v>
      </c>
      <c r="F56" s="11">
        <f t="shared" si="1"/>
        <v>20</v>
      </c>
      <c r="G56" s="10" t="s">
        <v>295</v>
      </c>
      <c r="H56" s="10"/>
      <c r="I56" s="10" t="s">
        <v>295</v>
      </c>
      <c r="J56" s="10"/>
      <c r="K56" s="10"/>
      <c r="L56" s="10" t="s">
        <v>295</v>
      </c>
      <c r="M56" s="10" t="s">
        <v>295</v>
      </c>
      <c r="N56" s="10"/>
      <c r="O56" s="10"/>
      <c r="P56" s="10"/>
      <c r="Q56" s="10"/>
      <c r="R56" s="10"/>
      <c r="S56" s="10"/>
      <c r="T56" s="10"/>
      <c r="U56" s="75"/>
      <c r="V56" s="11"/>
    </row>
    <row r="57" spans="1:22" ht="12.75">
      <c r="A57" s="10">
        <f t="shared" si="0"/>
        <v>56</v>
      </c>
      <c r="B57" s="10" t="s">
        <v>244</v>
      </c>
      <c r="C57" s="10" t="s">
        <v>206</v>
      </c>
      <c r="D57" s="10" t="s">
        <v>218</v>
      </c>
      <c r="E57" s="11" t="s">
        <v>54</v>
      </c>
      <c r="F57" s="11">
        <f t="shared" si="1"/>
        <v>20</v>
      </c>
      <c r="G57" s="10" t="s">
        <v>295</v>
      </c>
      <c r="H57" s="10"/>
      <c r="I57" s="10" t="s">
        <v>295</v>
      </c>
      <c r="J57" s="10" t="s">
        <v>295</v>
      </c>
      <c r="K57" s="10"/>
      <c r="L57" s="10">
        <v>15</v>
      </c>
      <c r="M57" s="10"/>
      <c r="N57" s="10"/>
      <c r="O57" s="10"/>
      <c r="P57" s="10"/>
      <c r="Q57" s="10"/>
      <c r="R57" s="10"/>
      <c r="S57" s="10"/>
      <c r="T57" s="10"/>
      <c r="U57" s="75"/>
      <c r="V57" s="11"/>
    </row>
    <row r="58" spans="1:22" ht="12.75">
      <c r="A58" s="10">
        <f t="shared" si="0"/>
        <v>57</v>
      </c>
      <c r="B58" s="10" t="s">
        <v>44</v>
      </c>
      <c r="C58" s="10"/>
      <c r="D58" s="10" t="s">
        <v>380</v>
      </c>
      <c r="E58" s="11" t="s">
        <v>381</v>
      </c>
      <c r="F58" s="11">
        <f t="shared" si="1"/>
        <v>19</v>
      </c>
      <c r="G58" s="10"/>
      <c r="H58" s="10"/>
      <c r="I58" s="10">
        <v>2</v>
      </c>
      <c r="J58" s="10"/>
      <c r="K58" s="10"/>
      <c r="L58" s="10"/>
      <c r="M58" s="10">
        <v>18</v>
      </c>
      <c r="N58" s="10"/>
      <c r="O58" s="10"/>
      <c r="P58" s="10"/>
      <c r="Q58" s="10"/>
      <c r="R58" s="10"/>
      <c r="S58" s="10"/>
      <c r="T58" s="10"/>
      <c r="U58" s="75"/>
      <c r="V58" s="11"/>
    </row>
    <row r="59" spans="1:22" ht="12.75">
      <c r="A59" s="10">
        <f t="shared" si="0"/>
        <v>58</v>
      </c>
      <c r="B59" s="10" t="s">
        <v>421</v>
      </c>
      <c r="C59" s="10" t="s">
        <v>207</v>
      </c>
      <c r="D59" s="10" t="s">
        <v>422</v>
      </c>
      <c r="E59" s="11" t="s">
        <v>423</v>
      </c>
      <c r="F59" s="11">
        <f t="shared" si="1"/>
        <v>18</v>
      </c>
      <c r="G59" s="10"/>
      <c r="H59" s="10"/>
      <c r="I59" s="10"/>
      <c r="J59" s="10"/>
      <c r="K59" s="10">
        <v>3</v>
      </c>
      <c r="L59" s="10"/>
      <c r="M59" s="10"/>
      <c r="N59" s="10"/>
      <c r="O59" s="10"/>
      <c r="P59" s="10"/>
      <c r="Q59" s="10"/>
      <c r="R59" s="10">
        <v>27</v>
      </c>
      <c r="S59" s="10"/>
      <c r="T59" s="10"/>
      <c r="U59" s="75"/>
      <c r="V59" s="11"/>
    </row>
    <row r="60" spans="1:22" ht="12.75">
      <c r="A60" s="10">
        <f t="shared" si="0"/>
        <v>59</v>
      </c>
      <c r="B60" s="10" t="s">
        <v>530</v>
      </c>
      <c r="C60" s="10"/>
      <c r="D60" s="10" t="s">
        <v>531</v>
      </c>
      <c r="E60" s="11" t="s">
        <v>532</v>
      </c>
      <c r="F60" s="11">
        <f t="shared" si="1"/>
        <v>17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v>10</v>
      </c>
      <c r="S60" s="10">
        <v>10</v>
      </c>
      <c r="T60" s="10"/>
      <c r="U60" s="75"/>
      <c r="V60" s="11">
        <v>11</v>
      </c>
    </row>
    <row r="61" spans="1:22" ht="13.5" thickBot="1">
      <c r="A61" s="12">
        <f t="shared" si="0"/>
        <v>60</v>
      </c>
      <c r="B61" s="12" t="s">
        <v>196</v>
      </c>
      <c r="C61" s="12"/>
      <c r="D61" s="12" t="s">
        <v>235</v>
      </c>
      <c r="E61" s="13" t="s">
        <v>197</v>
      </c>
      <c r="F61" s="13">
        <f t="shared" si="1"/>
        <v>17</v>
      </c>
      <c r="G61" s="12"/>
      <c r="H61" s="12">
        <v>14</v>
      </c>
      <c r="I61" s="12"/>
      <c r="J61" s="12"/>
      <c r="K61" s="12"/>
      <c r="L61" s="12"/>
      <c r="M61" s="12"/>
      <c r="N61" s="12"/>
      <c r="O61" s="12"/>
      <c r="P61" s="12"/>
      <c r="Q61" s="12">
        <v>4</v>
      </c>
      <c r="R61" s="12"/>
      <c r="S61" s="12"/>
      <c r="T61" s="12"/>
      <c r="U61" s="76"/>
      <c r="V61" s="13"/>
    </row>
    <row r="62" spans="1:22" s="9" customFormat="1" ht="13.5" thickTop="1">
      <c r="A62" s="6">
        <f t="shared" si="0"/>
        <v>61</v>
      </c>
      <c r="B62" s="6" t="s">
        <v>63</v>
      </c>
      <c r="C62" s="6" t="s">
        <v>205</v>
      </c>
      <c r="D62" s="6" t="s">
        <v>400</v>
      </c>
      <c r="E62" s="7" t="s">
        <v>20</v>
      </c>
      <c r="F62" s="7">
        <f t="shared" si="1"/>
        <v>17</v>
      </c>
      <c r="G62" s="6"/>
      <c r="H62" s="6"/>
      <c r="I62" s="6"/>
      <c r="J62" s="6">
        <v>9</v>
      </c>
      <c r="K62" s="6">
        <v>13</v>
      </c>
      <c r="L62" s="6"/>
      <c r="M62" s="6"/>
      <c r="N62" s="6"/>
      <c r="O62" s="6">
        <v>21</v>
      </c>
      <c r="P62" s="6"/>
      <c r="Q62" s="6"/>
      <c r="R62" s="6"/>
      <c r="S62" s="6"/>
      <c r="T62" s="6"/>
      <c r="U62" s="74"/>
      <c r="V62" s="7"/>
    </row>
    <row r="63" spans="1:22" ht="12.75">
      <c r="A63" s="10">
        <f t="shared" si="0"/>
        <v>62</v>
      </c>
      <c r="B63" s="10" t="s">
        <v>268</v>
      </c>
      <c r="C63" s="10" t="s">
        <v>205</v>
      </c>
      <c r="D63" s="10" t="s">
        <v>440</v>
      </c>
      <c r="E63" s="11" t="s">
        <v>67</v>
      </c>
      <c r="F63" s="11">
        <f t="shared" si="1"/>
        <v>16</v>
      </c>
      <c r="G63" s="10"/>
      <c r="H63" s="10"/>
      <c r="I63" s="10"/>
      <c r="J63" s="10"/>
      <c r="K63" s="10"/>
      <c r="L63" s="10"/>
      <c r="M63" s="10">
        <v>21</v>
      </c>
      <c r="N63" s="10">
        <v>12</v>
      </c>
      <c r="O63" s="10"/>
      <c r="P63" s="10"/>
      <c r="Q63" s="10"/>
      <c r="R63" s="10"/>
      <c r="S63" s="10"/>
      <c r="T63" s="10"/>
      <c r="U63" s="75"/>
      <c r="V63" s="11">
        <v>10</v>
      </c>
    </row>
    <row r="64" spans="1:22" ht="12.75">
      <c r="A64" s="10">
        <f t="shared" si="0"/>
        <v>63</v>
      </c>
      <c r="B64" s="10" t="s">
        <v>148</v>
      </c>
      <c r="C64" s="10"/>
      <c r="D64" s="10" t="s">
        <v>149</v>
      </c>
      <c r="E64" s="11" t="s">
        <v>135</v>
      </c>
      <c r="F64" s="11">
        <f t="shared" si="1"/>
        <v>16</v>
      </c>
      <c r="G64" s="10" t="s">
        <v>295</v>
      </c>
      <c r="H64" s="10"/>
      <c r="I64" s="10"/>
      <c r="J64" s="10">
        <v>10</v>
      </c>
      <c r="K64" s="10"/>
      <c r="L64" s="10"/>
      <c r="M64" s="10"/>
      <c r="N64" s="10"/>
      <c r="O64" s="10"/>
      <c r="P64" s="10"/>
      <c r="Q64" s="10"/>
      <c r="R64" s="10">
        <v>18</v>
      </c>
      <c r="S64" s="10"/>
      <c r="T64" s="10"/>
      <c r="U64" s="75"/>
      <c r="V64" s="11"/>
    </row>
    <row r="65" spans="1:22" ht="12.75">
      <c r="A65" s="10">
        <f t="shared" si="0"/>
        <v>64</v>
      </c>
      <c r="B65" s="10" t="s">
        <v>535</v>
      </c>
      <c r="C65" s="10"/>
      <c r="D65" s="10" t="s">
        <v>534</v>
      </c>
      <c r="E65" s="11" t="s">
        <v>533</v>
      </c>
      <c r="F65" s="11">
        <f t="shared" si="1"/>
        <v>15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>
        <v>13</v>
      </c>
      <c r="S65" s="10">
        <v>13</v>
      </c>
      <c r="T65" s="10"/>
      <c r="U65" s="75"/>
      <c r="V65" s="11">
        <v>18</v>
      </c>
    </row>
    <row r="66" spans="1:22" ht="12.75">
      <c r="A66" s="10">
        <f aca="true" t="shared" si="2" ref="A66:A129">ROW()-1</f>
        <v>65</v>
      </c>
      <c r="B66" s="10" t="s">
        <v>47</v>
      </c>
      <c r="C66" s="10"/>
      <c r="D66" s="10" t="s">
        <v>523</v>
      </c>
      <c r="E66" s="11" t="s">
        <v>122</v>
      </c>
      <c r="F66" s="11">
        <f aca="true" t="shared" si="3" ref="F66:F129">SUM(COUNTIF(G66:V66,"=1")*10,COUNTIF(G66:V66,"=2")*9,COUNTIF(G66:V66,"=3")*8,COUNTIF(G66:V66,"=4")*7,COUNTIF(G66:V66,"=5")*6,COUNTIF(G66:V66,"=6")*5,COUNTIF(G66:V66,"=7")*4,COUNTIF(G66:V66,"=8")*3,COUNTIF(G66:V66,"=9")*2,COUNTIF(G66:V66,"=10")*1,COUNTA(G66:V66)*5)</f>
        <v>15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>
        <v>26</v>
      </c>
      <c r="S66" s="10"/>
      <c r="T66" s="10">
        <v>21</v>
      </c>
      <c r="U66" s="75"/>
      <c r="V66" s="11">
        <v>26</v>
      </c>
    </row>
    <row r="67" spans="1:22" ht="12.75">
      <c r="A67" s="10">
        <f t="shared" si="2"/>
        <v>66</v>
      </c>
      <c r="B67" s="10" t="s">
        <v>62</v>
      </c>
      <c r="C67" s="10"/>
      <c r="D67" s="10" t="s">
        <v>527</v>
      </c>
      <c r="E67" s="11" t="s">
        <v>56</v>
      </c>
      <c r="F67" s="11">
        <f t="shared" si="3"/>
        <v>15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>
        <v>28</v>
      </c>
      <c r="S67" s="10" t="s">
        <v>295</v>
      </c>
      <c r="T67" s="10"/>
      <c r="U67" s="75"/>
      <c r="V67" s="11">
        <v>27</v>
      </c>
    </row>
    <row r="68" spans="1:22" ht="12.75">
      <c r="A68" s="10">
        <f t="shared" si="2"/>
        <v>67</v>
      </c>
      <c r="B68" s="10" t="s">
        <v>589</v>
      </c>
      <c r="C68" s="10"/>
      <c r="D68" s="10" t="s">
        <v>74</v>
      </c>
      <c r="E68" s="11" t="s">
        <v>526</v>
      </c>
      <c r="F68" s="11">
        <f t="shared" si="3"/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v>31</v>
      </c>
      <c r="S68" s="10"/>
      <c r="T68" s="10"/>
      <c r="U68" s="75" t="s">
        <v>295</v>
      </c>
      <c r="V68" s="11">
        <v>34</v>
      </c>
    </row>
    <row r="69" spans="1:22" ht="12.75">
      <c r="A69" s="10">
        <f t="shared" si="2"/>
        <v>68</v>
      </c>
      <c r="B69" s="10" t="s">
        <v>302</v>
      </c>
      <c r="C69" s="10"/>
      <c r="D69" s="10" t="s">
        <v>306</v>
      </c>
      <c r="E69" s="11" t="s">
        <v>223</v>
      </c>
      <c r="F69" s="11">
        <f t="shared" si="3"/>
        <v>15</v>
      </c>
      <c r="G69" s="10" t="s">
        <v>295</v>
      </c>
      <c r="H69" s="10"/>
      <c r="I69" s="10"/>
      <c r="J69" s="10"/>
      <c r="K69" s="10"/>
      <c r="L69" s="10"/>
      <c r="M69" s="10">
        <v>25</v>
      </c>
      <c r="N69" s="10"/>
      <c r="O69" s="10"/>
      <c r="P69" s="10"/>
      <c r="Q69" s="10"/>
      <c r="R69" s="10"/>
      <c r="S69" s="10"/>
      <c r="T69" s="10"/>
      <c r="U69" s="75">
        <v>18</v>
      </c>
      <c r="V69" s="11"/>
    </row>
    <row r="70" spans="1:22" ht="12.75">
      <c r="A70" s="10">
        <f t="shared" si="2"/>
        <v>69</v>
      </c>
      <c r="B70" s="10" t="s">
        <v>150</v>
      </c>
      <c r="C70" s="10"/>
      <c r="D70" s="10" t="s">
        <v>210</v>
      </c>
      <c r="E70" s="11" t="s">
        <v>151</v>
      </c>
      <c r="F70" s="11">
        <f t="shared" si="3"/>
        <v>15</v>
      </c>
      <c r="G70" s="10" t="s">
        <v>295</v>
      </c>
      <c r="H70" s="10"/>
      <c r="I70" s="10" t="s">
        <v>295</v>
      </c>
      <c r="J70" s="10"/>
      <c r="K70" s="10"/>
      <c r="L70" s="10"/>
      <c r="M70" s="10"/>
      <c r="N70" s="10"/>
      <c r="O70" s="10"/>
      <c r="P70" s="10"/>
      <c r="Q70" s="10"/>
      <c r="R70" s="10"/>
      <c r="S70" s="10">
        <v>14</v>
      </c>
      <c r="T70" s="10"/>
      <c r="U70" s="75"/>
      <c r="V70" s="11"/>
    </row>
    <row r="71" spans="1:22" ht="13.5" thickBot="1">
      <c r="A71" s="12">
        <f t="shared" si="2"/>
        <v>70</v>
      </c>
      <c r="B71" s="12" t="s">
        <v>192</v>
      </c>
      <c r="C71" s="12"/>
      <c r="D71" s="12" t="s">
        <v>304</v>
      </c>
      <c r="E71" s="13" t="s">
        <v>43</v>
      </c>
      <c r="F71" s="13">
        <f t="shared" si="3"/>
        <v>15</v>
      </c>
      <c r="G71" s="12" t="s">
        <v>295</v>
      </c>
      <c r="H71" s="12" t="s">
        <v>295</v>
      </c>
      <c r="I71" s="12"/>
      <c r="J71" s="12"/>
      <c r="K71" s="12"/>
      <c r="L71" s="12"/>
      <c r="M71" s="12"/>
      <c r="N71" s="12"/>
      <c r="O71" s="12"/>
      <c r="P71" s="12"/>
      <c r="Q71" s="12"/>
      <c r="R71" s="12" t="s">
        <v>295</v>
      </c>
      <c r="S71" s="12"/>
      <c r="T71" s="12"/>
      <c r="U71" s="76"/>
      <c r="V71" s="13"/>
    </row>
    <row r="72" spans="1:22" ht="13.5" thickTop="1">
      <c r="A72" s="10">
        <f t="shared" si="2"/>
        <v>71</v>
      </c>
      <c r="B72" s="10" t="s">
        <v>171</v>
      </c>
      <c r="C72" s="10"/>
      <c r="D72" s="10" t="s">
        <v>246</v>
      </c>
      <c r="E72" s="11" t="s">
        <v>178</v>
      </c>
      <c r="F72" s="11">
        <f t="shared" si="3"/>
        <v>15</v>
      </c>
      <c r="G72" s="10">
        <v>20</v>
      </c>
      <c r="H72" s="10"/>
      <c r="I72" s="10"/>
      <c r="J72" s="10">
        <v>15</v>
      </c>
      <c r="K72" s="10"/>
      <c r="L72" s="10"/>
      <c r="M72" s="10"/>
      <c r="N72" s="10"/>
      <c r="O72" s="10">
        <v>22</v>
      </c>
      <c r="P72" s="10"/>
      <c r="Q72" s="10"/>
      <c r="R72" s="10"/>
      <c r="S72" s="10"/>
      <c r="T72" s="10"/>
      <c r="U72" s="75"/>
      <c r="V72" s="11"/>
    </row>
    <row r="73" spans="1:22" ht="12.75">
      <c r="A73" s="10">
        <f t="shared" si="2"/>
        <v>72</v>
      </c>
      <c r="B73" s="14" t="s">
        <v>313</v>
      </c>
      <c r="C73" s="14"/>
      <c r="D73" s="14" t="s">
        <v>314</v>
      </c>
      <c r="E73" s="15" t="s">
        <v>54</v>
      </c>
      <c r="F73" s="11">
        <f t="shared" si="3"/>
        <v>15</v>
      </c>
      <c r="G73" s="10" t="s">
        <v>295</v>
      </c>
      <c r="H73" s="10"/>
      <c r="I73" s="10" t="s">
        <v>295</v>
      </c>
      <c r="J73" s="10"/>
      <c r="K73" s="10"/>
      <c r="L73" s="10" t="s">
        <v>295</v>
      </c>
      <c r="M73" s="10"/>
      <c r="N73" s="10"/>
      <c r="O73" s="10"/>
      <c r="P73" s="10"/>
      <c r="Q73" s="10"/>
      <c r="R73" s="10"/>
      <c r="S73" s="10"/>
      <c r="T73" s="10"/>
      <c r="U73" s="75"/>
      <c r="V73" s="11"/>
    </row>
    <row r="74" spans="1:22" ht="12.75">
      <c r="A74" s="10">
        <f t="shared" si="2"/>
        <v>73</v>
      </c>
      <c r="B74" s="10" t="s">
        <v>116</v>
      </c>
      <c r="C74" s="10" t="s">
        <v>211</v>
      </c>
      <c r="D74" s="10" t="s">
        <v>212</v>
      </c>
      <c r="E74" s="11" t="s">
        <v>312</v>
      </c>
      <c r="F74" s="11">
        <f t="shared" si="3"/>
        <v>15</v>
      </c>
      <c r="G74" s="10" t="s">
        <v>295</v>
      </c>
      <c r="H74" s="10">
        <v>13</v>
      </c>
      <c r="I74" s="10"/>
      <c r="J74" s="10" t="s">
        <v>295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75"/>
      <c r="V74" s="11"/>
    </row>
    <row r="75" spans="1:22" ht="12.75">
      <c r="A75" s="10">
        <f t="shared" si="2"/>
        <v>74</v>
      </c>
      <c r="B75" s="10" t="s">
        <v>47</v>
      </c>
      <c r="C75" s="10"/>
      <c r="D75" s="10" t="s">
        <v>377</v>
      </c>
      <c r="E75" s="11" t="s">
        <v>378</v>
      </c>
      <c r="F75" s="11">
        <f t="shared" si="3"/>
        <v>15</v>
      </c>
      <c r="G75" s="10"/>
      <c r="H75" s="10"/>
      <c r="I75" s="10">
        <v>1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75"/>
      <c r="V75" s="11"/>
    </row>
    <row r="76" spans="1:22" ht="12.75">
      <c r="A76" s="10">
        <f t="shared" si="2"/>
        <v>75</v>
      </c>
      <c r="B76" s="10" t="s">
        <v>162</v>
      </c>
      <c r="C76" s="10"/>
      <c r="D76" s="10" t="s">
        <v>232</v>
      </c>
      <c r="E76" s="11" t="s">
        <v>260</v>
      </c>
      <c r="F76" s="11">
        <f t="shared" si="3"/>
        <v>14</v>
      </c>
      <c r="G76" s="10"/>
      <c r="H76" s="10"/>
      <c r="I76" s="10"/>
      <c r="J76" s="10"/>
      <c r="K76" s="10">
        <v>2</v>
      </c>
      <c r="L76" s="10"/>
      <c r="M76" s="10"/>
      <c r="N76" s="10"/>
      <c r="O76" s="10"/>
      <c r="P76" s="10"/>
      <c r="Q76" s="10"/>
      <c r="R76" s="10"/>
      <c r="S76" s="10"/>
      <c r="T76" s="10"/>
      <c r="U76" s="75"/>
      <c r="V76" s="11"/>
    </row>
    <row r="77" spans="1:22" ht="12.75">
      <c r="A77" s="10">
        <f t="shared" si="2"/>
        <v>76</v>
      </c>
      <c r="B77" s="10" t="s">
        <v>580</v>
      </c>
      <c r="C77" s="10" t="s">
        <v>206</v>
      </c>
      <c r="D77" s="10" t="s">
        <v>581</v>
      </c>
      <c r="E77" s="11" t="s">
        <v>582</v>
      </c>
      <c r="F77" s="11">
        <f t="shared" si="3"/>
        <v>13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75">
        <v>3</v>
      </c>
      <c r="V77" s="11"/>
    </row>
    <row r="78" spans="1:22" ht="12.75">
      <c r="A78" s="10">
        <f t="shared" si="2"/>
        <v>77</v>
      </c>
      <c r="B78" s="10" t="s">
        <v>538</v>
      </c>
      <c r="C78" s="10" t="s">
        <v>206</v>
      </c>
      <c r="D78" s="10" t="s">
        <v>209</v>
      </c>
      <c r="E78" s="11" t="s">
        <v>539</v>
      </c>
      <c r="F78" s="11">
        <f t="shared" si="3"/>
        <v>13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v>3</v>
      </c>
      <c r="T78" s="10"/>
      <c r="U78" s="75"/>
      <c r="V78" s="11"/>
    </row>
    <row r="79" spans="1:22" ht="12.75">
      <c r="A79" s="10">
        <f t="shared" si="2"/>
        <v>78</v>
      </c>
      <c r="B79" s="10" t="s">
        <v>504</v>
      </c>
      <c r="C79" s="10"/>
      <c r="D79" s="10" t="s">
        <v>505</v>
      </c>
      <c r="E79" s="11" t="s">
        <v>506</v>
      </c>
      <c r="F79" s="11">
        <f t="shared" si="3"/>
        <v>13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8</v>
      </c>
      <c r="R79" s="10"/>
      <c r="S79" s="10" t="s">
        <v>295</v>
      </c>
      <c r="T79" s="10"/>
      <c r="U79" s="75"/>
      <c r="V79" s="11"/>
    </row>
    <row r="80" spans="1:22" ht="12.75">
      <c r="A80" s="10">
        <f t="shared" si="2"/>
        <v>79</v>
      </c>
      <c r="B80" s="10" t="s">
        <v>258</v>
      </c>
      <c r="C80" s="10"/>
      <c r="D80" s="10" t="s">
        <v>299</v>
      </c>
      <c r="E80" s="11" t="s">
        <v>300</v>
      </c>
      <c r="F80" s="11">
        <f t="shared" si="3"/>
        <v>13</v>
      </c>
      <c r="G80" s="10">
        <v>17</v>
      </c>
      <c r="H80" s="10"/>
      <c r="I80" s="10"/>
      <c r="J80" s="10"/>
      <c r="K80" s="10"/>
      <c r="L80" s="10"/>
      <c r="M80" s="10">
        <v>8</v>
      </c>
      <c r="N80" s="10"/>
      <c r="O80" s="10"/>
      <c r="P80" s="10"/>
      <c r="Q80" s="10"/>
      <c r="R80" s="10"/>
      <c r="S80" s="10"/>
      <c r="T80" s="10"/>
      <c r="U80" s="75"/>
      <c r="V80" s="11"/>
    </row>
    <row r="81" spans="1:22" ht="13.5" thickBot="1">
      <c r="A81" s="12">
        <f t="shared" si="2"/>
        <v>80</v>
      </c>
      <c r="B81" s="12" t="s">
        <v>507</v>
      </c>
      <c r="C81" s="12"/>
      <c r="D81" s="12" t="s">
        <v>508</v>
      </c>
      <c r="E81" s="13" t="s">
        <v>236</v>
      </c>
      <c r="F81" s="13">
        <f t="shared" si="3"/>
        <v>11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v>5</v>
      </c>
      <c r="R81" s="12"/>
      <c r="S81" s="12"/>
      <c r="T81" s="12"/>
      <c r="U81" s="76"/>
      <c r="V81" s="13"/>
    </row>
    <row r="82" spans="1:22" ht="13.5" thickTop="1">
      <c r="A82" s="10">
        <f t="shared" si="2"/>
        <v>81</v>
      </c>
      <c r="B82" s="10" t="s">
        <v>180</v>
      </c>
      <c r="C82" s="10"/>
      <c r="D82" s="10" t="s">
        <v>576</v>
      </c>
      <c r="E82" s="11" t="s">
        <v>577</v>
      </c>
      <c r="F82" s="11">
        <f t="shared" si="3"/>
        <v>10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75">
        <v>13</v>
      </c>
      <c r="V82" s="11" t="s">
        <v>295</v>
      </c>
    </row>
    <row r="83" spans="1:22" ht="12.75">
      <c r="A83" s="10">
        <f t="shared" si="2"/>
        <v>82</v>
      </c>
      <c r="B83" s="10" t="s">
        <v>551</v>
      </c>
      <c r="C83" s="10" t="s">
        <v>207</v>
      </c>
      <c r="D83" s="10" t="s">
        <v>552</v>
      </c>
      <c r="E83" s="11" t="s">
        <v>69</v>
      </c>
      <c r="F83" s="11">
        <f t="shared" si="3"/>
        <v>10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 t="s">
        <v>295</v>
      </c>
      <c r="U83" s="75"/>
      <c r="V83" s="11" t="s">
        <v>295</v>
      </c>
    </row>
    <row r="84" spans="1:22" ht="12.75">
      <c r="A84" s="10">
        <f t="shared" si="2"/>
        <v>83</v>
      </c>
      <c r="B84" s="10" t="s">
        <v>520</v>
      </c>
      <c r="C84" s="10"/>
      <c r="D84" s="10" t="s">
        <v>521</v>
      </c>
      <c r="E84" s="11" t="s">
        <v>122</v>
      </c>
      <c r="F84" s="11">
        <f t="shared" si="3"/>
        <v>10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>
        <v>20</v>
      </c>
      <c r="S84" s="10"/>
      <c r="T84" s="10"/>
      <c r="U84" s="75">
        <v>15</v>
      </c>
      <c r="V84" s="11"/>
    </row>
    <row r="85" spans="1:22" ht="12.75">
      <c r="A85" s="10">
        <f t="shared" si="2"/>
        <v>84</v>
      </c>
      <c r="B85" s="10" t="s">
        <v>55</v>
      </c>
      <c r="C85" s="10" t="s">
        <v>205</v>
      </c>
      <c r="D85" s="10" t="s">
        <v>559</v>
      </c>
      <c r="E85" s="11" t="s">
        <v>122</v>
      </c>
      <c r="F85" s="11">
        <f t="shared" si="3"/>
        <v>10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v>19</v>
      </c>
      <c r="U85" s="75">
        <v>22</v>
      </c>
      <c r="V85" s="11"/>
    </row>
    <row r="86" spans="1:22" ht="12.75">
      <c r="A86" s="10">
        <f t="shared" si="2"/>
        <v>85</v>
      </c>
      <c r="B86" s="10" t="s">
        <v>179</v>
      </c>
      <c r="C86" s="10"/>
      <c r="D86" s="10" t="s">
        <v>102</v>
      </c>
      <c r="E86" s="11" t="s">
        <v>46</v>
      </c>
      <c r="F86" s="11">
        <f t="shared" si="3"/>
        <v>10</v>
      </c>
      <c r="G86" s="10" t="s">
        <v>295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v>16</v>
      </c>
      <c r="T86" s="10"/>
      <c r="U86" s="75"/>
      <c r="V86" s="11"/>
    </row>
    <row r="87" spans="1:22" ht="12.75">
      <c r="A87" s="10">
        <f t="shared" si="2"/>
        <v>86</v>
      </c>
      <c r="B87" s="10" t="s">
        <v>65</v>
      </c>
      <c r="C87" s="10"/>
      <c r="D87" s="10" t="s">
        <v>226</v>
      </c>
      <c r="E87" s="11" t="s">
        <v>46</v>
      </c>
      <c r="F87" s="11">
        <f t="shared" si="3"/>
        <v>10</v>
      </c>
      <c r="G87" s="10"/>
      <c r="H87" s="10"/>
      <c r="I87" s="10"/>
      <c r="J87" s="10"/>
      <c r="K87" s="10"/>
      <c r="L87" s="10"/>
      <c r="M87" s="10"/>
      <c r="N87" s="10"/>
      <c r="O87" s="10"/>
      <c r="P87" s="10">
        <v>20</v>
      </c>
      <c r="Q87" s="10"/>
      <c r="R87" s="10"/>
      <c r="S87" s="10">
        <v>24</v>
      </c>
      <c r="T87" s="10"/>
      <c r="U87" s="75"/>
      <c r="V87" s="11"/>
    </row>
    <row r="88" spans="1:22" ht="12.75">
      <c r="A88" s="10">
        <f t="shared" si="2"/>
        <v>87</v>
      </c>
      <c r="B88" s="14" t="s">
        <v>269</v>
      </c>
      <c r="C88" s="14"/>
      <c r="D88" s="14" t="s">
        <v>255</v>
      </c>
      <c r="E88" s="15" t="s">
        <v>51</v>
      </c>
      <c r="F88" s="11">
        <f t="shared" si="3"/>
        <v>10</v>
      </c>
      <c r="G88" s="10"/>
      <c r="H88" s="10"/>
      <c r="I88" s="10" t="s">
        <v>295</v>
      </c>
      <c r="J88" s="10"/>
      <c r="K88" s="10"/>
      <c r="L88" s="10"/>
      <c r="M88" s="10"/>
      <c r="N88" s="10"/>
      <c r="O88" s="10"/>
      <c r="P88" s="10"/>
      <c r="Q88" s="10"/>
      <c r="R88" s="10"/>
      <c r="S88" s="10">
        <v>32</v>
      </c>
      <c r="T88" s="10"/>
      <c r="U88" s="75"/>
      <c r="V88" s="11"/>
    </row>
    <row r="89" spans="1:22" ht="12.75">
      <c r="A89" s="10">
        <f t="shared" si="2"/>
        <v>88</v>
      </c>
      <c r="B89" s="10" t="s">
        <v>524</v>
      </c>
      <c r="C89" s="10"/>
      <c r="D89" s="10" t="s">
        <v>525</v>
      </c>
      <c r="E89" s="11" t="s">
        <v>386</v>
      </c>
      <c r="F89" s="11">
        <f t="shared" si="3"/>
        <v>10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 t="s">
        <v>295</v>
      </c>
      <c r="S89" s="10" t="s">
        <v>295</v>
      </c>
      <c r="T89" s="10"/>
      <c r="U89" s="75"/>
      <c r="V89" s="11"/>
    </row>
    <row r="90" spans="1:22" ht="12.75">
      <c r="A90" s="10">
        <f t="shared" si="2"/>
        <v>89</v>
      </c>
      <c r="B90" s="10" t="s">
        <v>494</v>
      </c>
      <c r="C90" s="10"/>
      <c r="D90" s="10" t="s">
        <v>495</v>
      </c>
      <c r="E90" s="11" t="s">
        <v>46</v>
      </c>
      <c r="F90" s="11">
        <f t="shared" si="3"/>
        <v>10</v>
      </c>
      <c r="G90" s="10"/>
      <c r="H90" s="10"/>
      <c r="I90" s="10"/>
      <c r="J90" s="10"/>
      <c r="K90" s="10"/>
      <c r="L90" s="10"/>
      <c r="M90" s="10"/>
      <c r="N90" s="10"/>
      <c r="O90" s="10"/>
      <c r="P90" s="10" t="s">
        <v>295</v>
      </c>
      <c r="Q90" s="10"/>
      <c r="R90" s="10"/>
      <c r="S90" s="10" t="s">
        <v>295</v>
      </c>
      <c r="T90" s="10"/>
      <c r="U90" s="75"/>
      <c r="V90" s="11"/>
    </row>
    <row r="91" spans="1:22" ht="13.5" thickBot="1">
      <c r="A91" s="12">
        <f t="shared" si="2"/>
        <v>90</v>
      </c>
      <c r="B91" s="12" t="s">
        <v>496</v>
      </c>
      <c r="C91" s="12"/>
      <c r="D91" s="12" t="s">
        <v>497</v>
      </c>
      <c r="E91" s="13" t="s">
        <v>46</v>
      </c>
      <c r="F91" s="13">
        <f t="shared" si="3"/>
        <v>10</v>
      </c>
      <c r="G91" s="12"/>
      <c r="H91" s="12"/>
      <c r="I91" s="12"/>
      <c r="J91" s="12"/>
      <c r="K91" s="12"/>
      <c r="L91" s="12"/>
      <c r="M91" s="12"/>
      <c r="N91" s="12"/>
      <c r="O91" s="12"/>
      <c r="P91" s="12" t="s">
        <v>295</v>
      </c>
      <c r="Q91" s="12"/>
      <c r="R91" s="12"/>
      <c r="S91" s="12" t="s">
        <v>295</v>
      </c>
      <c r="T91" s="12"/>
      <c r="U91" s="76"/>
      <c r="V91" s="13"/>
    </row>
    <row r="92" spans="1:22" ht="13.5" thickTop="1">
      <c r="A92" s="10">
        <f t="shared" si="2"/>
        <v>91</v>
      </c>
      <c r="B92" s="10" t="s">
        <v>331</v>
      </c>
      <c r="C92" s="10"/>
      <c r="D92" s="10" t="s">
        <v>382</v>
      </c>
      <c r="E92" s="11" t="s">
        <v>46</v>
      </c>
      <c r="F92" s="11">
        <f t="shared" si="3"/>
        <v>10</v>
      </c>
      <c r="G92" s="10"/>
      <c r="H92" s="10"/>
      <c r="I92" s="10" t="s">
        <v>295</v>
      </c>
      <c r="J92" s="10"/>
      <c r="K92" s="10"/>
      <c r="L92" s="10"/>
      <c r="M92" s="10"/>
      <c r="N92" s="10"/>
      <c r="O92" s="10">
        <v>27</v>
      </c>
      <c r="P92" s="10"/>
      <c r="Q92" s="10"/>
      <c r="R92" s="10"/>
      <c r="S92" s="10"/>
      <c r="T92" s="10"/>
      <c r="U92" s="75"/>
      <c r="V92" s="11"/>
    </row>
    <row r="93" spans="1:22" ht="12.75">
      <c r="A93" s="10">
        <f t="shared" si="2"/>
        <v>92</v>
      </c>
      <c r="B93" s="10" t="s">
        <v>302</v>
      </c>
      <c r="C93" s="10"/>
      <c r="D93" s="10" t="s">
        <v>177</v>
      </c>
      <c r="E93" s="11" t="s">
        <v>336</v>
      </c>
      <c r="F93" s="11">
        <f t="shared" si="3"/>
        <v>10</v>
      </c>
      <c r="G93" s="10" t="s">
        <v>295</v>
      </c>
      <c r="H93" s="10"/>
      <c r="I93" s="10"/>
      <c r="J93" s="10"/>
      <c r="K93" s="10"/>
      <c r="L93" s="10"/>
      <c r="M93" s="10"/>
      <c r="N93" s="10"/>
      <c r="O93" s="10">
        <v>30</v>
      </c>
      <c r="P93" s="10"/>
      <c r="Q93" s="10"/>
      <c r="R93" s="10"/>
      <c r="S93" s="10"/>
      <c r="T93" s="10"/>
      <c r="U93" s="75"/>
      <c r="V93" s="11"/>
    </row>
    <row r="94" spans="1:22" ht="12.75">
      <c r="A94" s="10">
        <f t="shared" si="2"/>
        <v>93</v>
      </c>
      <c r="B94" s="10" t="s">
        <v>397</v>
      </c>
      <c r="C94" s="10" t="s">
        <v>204</v>
      </c>
      <c r="D94" s="10" t="s">
        <v>398</v>
      </c>
      <c r="E94" s="11" t="s">
        <v>399</v>
      </c>
      <c r="F94" s="11">
        <f t="shared" si="3"/>
        <v>10</v>
      </c>
      <c r="G94" s="10"/>
      <c r="H94" s="10"/>
      <c r="I94" s="10"/>
      <c r="J94" s="10" t="s">
        <v>295</v>
      </c>
      <c r="K94" s="10"/>
      <c r="L94" s="10"/>
      <c r="M94" s="10"/>
      <c r="N94" s="10"/>
      <c r="O94" s="10" t="s">
        <v>295</v>
      </c>
      <c r="P94" s="10"/>
      <c r="Q94" s="10"/>
      <c r="R94" s="10"/>
      <c r="S94" s="10"/>
      <c r="T94" s="10"/>
      <c r="U94" s="75"/>
      <c r="V94" s="11"/>
    </row>
    <row r="95" spans="1:22" ht="12.75">
      <c r="A95" s="10">
        <f t="shared" si="2"/>
        <v>94</v>
      </c>
      <c r="B95" s="10" t="s">
        <v>63</v>
      </c>
      <c r="C95" s="10" t="s">
        <v>204</v>
      </c>
      <c r="D95" s="10" t="s">
        <v>215</v>
      </c>
      <c r="E95" s="11" t="s">
        <v>64</v>
      </c>
      <c r="F95" s="11">
        <f t="shared" si="3"/>
        <v>10</v>
      </c>
      <c r="G95" s="10"/>
      <c r="H95" s="10"/>
      <c r="I95" s="10"/>
      <c r="J95" s="10"/>
      <c r="K95" s="10"/>
      <c r="L95" s="10">
        <v>13</v>
      </c>
      <c r="M95" s="10" t="s">
        <v>295</v>
      </c>
      <c r="N95" s="10"/>
      <c r="O95" s="10"/>
      <c r="P95" s="10"/>
      <c r="Q95" s="10"/>
      <c r="R95" s="10"/>
      <c r="S95" s="10"/>
      <c r="T95" s="10"/>
      <c r="U95" s="75"/>
      <c r="V95" s="11"/>
    </row>
    <row r="96" spans="1:22" ht="12.75">
      <c r="A96" s="10">
        <f t="shared" si="2"/>
        <v>95</v>
      </c>
      <c r="B96" s="10" t="s">
        <v>383</v>
      </c>
      <c r="C96" s="10"/>
      <c r="D96" s="10" t="s">
        <v>384</v>
      </c>
      <c r="E96" s="11" t="s">
        <v>182</v>
      </c>
      <c r="F96" s="11">
        <f t="shared" si="3"/>
        <v>10</v>
      </c>
      <c r="G96" s="10"/>
      <c r="H96" s="10"/>
      <c r="I96" s="10" t="s">
        <v>295</v>
      </c>
      <c r="J96" s="10"/>
      <c r="K96" s="10"/>
      <c r="L96" s="10" t="s">
        <v>295</v>
      </c>
      <c r="M96" s="10"/>
      <c r="N96" s="10"/>
      <c r="O96" s="10"/>
      <c r="P96" s="10"/>
      <c r="Q96" s="10"/>
      <c r="R96" s="10"/>
      <c r="S96" s="10"/>
      <c r="T96" s="10"/>
      <c r="U96" s="75"/>
      <c r="V96" s="11"/>
    </row>
    <row r="97" spans="1:22" ht="12.75">
      <c r="A97" s="10">
        <f t="shared" si="2"/>
        <v>96</v>
      </c>
      <c r="B97" s="10" t="s">
        <v>392</v>
      </c>
      <c r="C97" s="10"/>
      <c r="D97" s="10" t="s">
        <v>393</v>
      </c>
      <c r="E97" s="11" t="s">
        <v>364</v>
      </c>
      <c r="F97" s="11">
        <f t="shared" si="3"/>
        <v>10</v>
      </c>
      <c r="G97" s="10"/>
      <c r="H97" s="10"/>
      <c r="I97" s="10"/>
      <c r="J97" s="10" t="s">
        <v>295</v>
      </c>
      <c r="K97" s="10">
        <v>16</v>
      </c>
      <c r="L97" s="10"/>
      <c r="M97" s="10"/>
      <c r="N97" s="10"/>
      <c r="O97" s="10"/>
      <c r="P97" s="10"/>
      <c r="Q97" s="10"/>
      <c r="R97" s="10"/>
      <c r="S97" s="10"/>
      <c r="T97" s="10"/>
      <c r="U97" s="75"/>
      <c r="V97" s="11"/>
    </row>
    <row r="98" spans="1:22" ht="12.75">
      <c r="A98" s="10">
        <f t="shared" si="2"/>
        <v>97</v>
      </c>
      <c r="B98" s="10" t="s">
        <v>390</v>
      </c>
      <c r="C98" s="10"/>
      <c r="D98" s="10" t="s">
        <v>391</v>
      </c>
      <c r="E98" s="11" t="s">
        <v>39</v>
      </c>
      <c r="F98" s="11">
        <f t="shared" si="3"/>
        <v>10</v>
      </c>
      <c r="G98" s="10"/>
      <c r="H98" s="10"/>
      <c r="I98" s="10" t="s">
        <v>295</v>
      </c>
      <c r="J98" s="10" t="s">
        <v>295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75"/>
      <c r="V98" s="11"/>
    </row>
    <row r="99" spans="1:22" ht="12.75">
      <c r="A99" s="10">
        <f t="shared" si="2"/>
        <v>98</v>
      </c>
      <c r="B99" s="10" t="s">
        <v>162</v>
      </c>
      <c r="C99" s="10"/>
      <c r="D99" s="10" t="s">
        <v>310</v>
      </c>
      <c r="E99" s="11" t="s">
        <v>70</v>
      </c>
      <c r="F99" s="11">
        <f t="shared" si="3"/>
        <v>10</v>
      </c>
      <c r="G99" s="10">
        <v>13</v>
      </c>
      <c r="H99" s="10"/>
      <c r="I99" s="10"/>
      <c r="J99" s="10" t="s">
        <v>295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75"/>
      <c r="V99" s="11"/>
    </row>
    <row r="100" spans="1:22" ht="12.75">
      <c r="A100" s="10">
        <f t="shared" si="2"/>
        <v>99</v>
      </c>
      <c r="B100" s="10" t="s">
        <v>140</v>
      </c>
      <c r="C100" s="10"/>
      <c r="D100" s="10" t="s">
        <v>175</v>
      </c>
      <c r="E100" s="11" t="s">
        <v>51</v>
      </c>
      <c r="F100" s="11">
        <f t="shared" si="3"/>
        <v>10</v>
      </c>
      <c r="G100" s="10"/>
      <c r="H100" s="10" t="s">
        <v>295</v>
      </c>
      <c r="I100" s="10">
        <v>16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75"/>
      <c r="V100" s="11"/>
    </row>
    <row r="101" spans="1:22" ht="13.5" thickBot="1">
      <c r="A101" s="12">
        <f t="shared" si="2"/>
        <v>100</v>
      </c>
      <c r="B101" s="12" t="s">
        <v>308</v>
      </c>
      <c r="C101" s="12"/>
      <c r="D101" s="12" t="s">
        <v>309</v>
      </c>
      <c r="E101" s="13" t="s">
        <v>260</v>
      </c>
      <c r="F101" s="13">
        <f t="shared" si="3"/>
        <v>10</v>
      </c>
      <c r="G101" s="12">
        <v>24</v>
      </c>
      <c r="H101" s="12">
        <v>20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76"/>
      <c r="V101" s="13"/>
    </row>
    <row r="102" spans="1:22" ht="13.5" thickTop="1">
      <c r="A102" s="10">
        <f t="shared" si="2"/>
        <v>101</v>
      </c>
      <c r="B102" s="6" t="s">
        <v>41</v>
      </c>
      <c r="C102" s="6"/>
      <c r="D102" s="6" t="s">
        <v>176</v>
      </c>
      <c r="E102" s="7" t="s">
        <v>67</v>
      </c>
      <c r="F102" s="11">
        <f t="shared" si="3"/>
        <v>10</v>
      </c>
      <c r="G102" s="10" t="s">
        <v>295</v>
      </c>
      <c r="H102" s="10" t="s">
        <v>295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75"/>
      <c r="V102" s="11"/>
    </row>
    <row r="103" spans="1:22" ht="12.75">
      <c r="A103" s="10">
        <f t="shared" si="2"/>
        <v>102</v>
      </c>
      <c r="B103" s="10" t="s">
        <v>543</v>
      </c>
      <c r="C103" s="10"/>
      <c r="D103" s="10" t="s">
        <v>74</v>
      </c>
      <c r="E103" s="11" t="s">
        <v>54</v>
      </c>
      <c r="F103" s="11">
        <f t="shared" si="3"/>
        <v>9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7</v>
      </c>
      <c r="T103" s="10"/>
      <c r="U103" s="75"/>
      <c r="V103" s="11"/>
    </row>
    <row r="104" spans="1:22" ht="12.75">
      <c r="A104" s="10">
        <f t="shared" si="2"/>
        <v>103</v>
      </c>
      <c r="B104" s="10" t="s">
        <v>71</v>
      </c>
      <c r="C104" s="10"/>
      <c r="D104" s="10" t="s">
        <v>136</v>
      </c>
      <c r="E104" s="11" t="s">
        <v>137</v>
      </c>
      <c r="F104" s="11">
        <f t="shared" si="3"/>
        <v>9</v>
      </c>
      <c r="G104" s="10"/>
      <c r="H104" s="10"/>
      <c r="I104" s="10"/>
      <c r="J104" s="10"/>
      <c r="K104" s="10"/>
      <c r="L104" s="10"/>
      <c r="M104" s="10"/>
      <c r="N104" s="10">
        <v>7</v>
      </c>
      <c r="O104" s="10"/>
      <c r="P104" s="10"/>
      <c r="Q104" s="10"/>
      <c r="R104" s="10"/>
      <c r="S104" s="10"/>
      <c r="T104" s="10"/>
      <c r="U104" s="75"/>
      <c r="V104" s="11"/>
    </row>
    <row r="105" spans="1:22" ht="12.75">
      <c r="A105" s="10">
        <f t="shared" si="2"/>
        <v>104</v>
      </c>
      <c r="B105" s="10" t="s">
        <v>38</v>
      </c>
      <c r="C105" s="10" t="s">
        <v>204</v>
      </c>
      <c r="D105" s="10" t="s">
        <v>571</v>
      </c>
      <c r="E105" s="11" t="s">
        <v>275</v>
      </c>
      <c r="F105" s="11">
        <f t="shared" si="3"/>
        <v>8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75">
        <v>8</v>
      </c>
      <c r="V105" s="11"/>
    </row>
    <row r="106" spans="1:22" ht="12.75">
      <c r="A106" s="10">
        <f t="shared" si="2"/>
        <v>105</v>
      </c>
      <c r="B106" s="10" t="s">
        <v>353</v>
      </c>
      <c r="C106" s="10"/>
      <c r="D106" s="10" t="s">
        <v>354</v>
      </c>
      <c r="E106" s="11" t="s">
        <v>132</v>
      </c>
      <c r="F106" s="11">
        <f t="shared" si="3"/>
        <v>8</v>
      </c>
      <c r="G106" s="10"/>
      <c r="H106" s="10">
        <v>8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75"/>
      <c r="V106" s="11"/>
    </row>
    <row r="107" spans="1:22" ht="12.75">
      <c r="A107" s="10">
        <f t="shared" si="2"/>
        <v>106</v>
      </c>
      <c r="B107" s="10" t="s">
        <v>562</v>
      </c>
      <c r="C107" s="10"/>
      <c r="D107" s="10" t="s">
        <v>563</v>
      </c>
      <c r="E107" s="11" t="s">
        <v>26</v>
      </c>
      <c r="F107" s="11">
        <f t="shared" si="3"/>
        <v>7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v>9</v>
      </c>
      <c r="U107" s="75"/>
      <c r="V107" s="11"/>
    </row>
    <row r="108" spans="1:22" ht="12.75">
      <c r="A108" s="10">
        <f t="shared" si="2"/>
        <v>107</v>
      </c>
      <c r="B108" s="10" t="s">
        <v>327</v>
      </c>
      <c r="C108" s="10" t="s">
        <v>207</v>
      </c>
      <c r="D108" s="10" t="s">
        <v>328</v>
      </c>
      <c r="E108" s="11" t="s">
        <v>46</v>
      </c>
      <c r="F108" s="11">
        <f t="shared" si="3"/>
        <v>7</v>
      </c>
      <c r="G108" s="10">
        <v>9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75"/>
      <c r="V108" s="11"/>
    </row>
    <row r="109" spans="1:22" ht="12.75">
      <c r="A109" s="10">
        <f t="shared" si="2"/>
        <v>108</v>
      </c>
      <c r="B109" s="10" t="s">
        <v>479</v>
      </c>
      <c r="C109" s="10"/>
      <c r="D109" s="10" t="s">
        <v>480</v>
      </c>
      <c r="E109" s="11" t="s">
        <v>481</v>
      </c>
      <c r="F109" s="11">
        <f t="shared" si="3"/>
        <v>6</v>
      </c>
      <c r="G109" s="10"/>
      <c r="H109" s="10"/>
      <c r="I109" s="10"/>
      <c r="J109" s="10"/>
      <c r="K109" s="10"/>
      <c r="L109" s="10"/>
      <c r="M109" s="10"/>
      <c r="N109" s="10"/>
      <c r="O109" s="10">
        <v>10</v>
      </c>
      <c r="P109" s="10"/>
      <c r="Q109" s="10"/>
      <c r="R109" s="10"/>
      <c r="S109" s="10"/>
      <c r="T109" s="10"/>
      <c r="U109" s="75"/>
      <c r="V109" s="11"/>
    </row>
    <row r="110" spans="1:22" ht="12.75">
      <c r="A110" s="10">
        <f t="shared" si="2"/>
        <v>109</v>
      </c>
      <c r="B110" s="10" t="s">
        <v>509</v>
      </c>
      <c r="C110" s="10" t="s">
        <v>205</v>
      </c>
      <c r="D110" s="10" t="s">
        <v>597</v>
      </c>
      <c r="E110" s="11" t="s">
        <v>39</v>
      </c>
      <c r="F110" s="11">
        <f t="shared" si="3"/>
        <v>5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75"/>
      <c r="V110" s="11">
        <v>19</v>
      </c>
    </row>
    <row r="111" spans="1:22" ht="13.5" thickBot="1">
      <c r="A111" s="12">
        <f t="shared" si="2"/>
        <v>110</v>
      </c>
      <c r="B111" s="12" t="s">
        <v>123</v>
      </c>
      <c r="C111" s="12"/>
      <c r="D111" s="12" t="s">
        <v>593</v>
      </c>
      <c r="E111" s="13" t="s">
        <v>594</v>
      </c>
      <c r="F111" s="13">
        <f t="shared" si="3"/>
        <v>5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76"/>
      <c r="V111" s="13">
        <v>25</v>
      </c>
    </row>
    <row r="112" spans="1:22" ht="13.5" thickTop="1">
      <c r="A112" s="10">
        <f t="shared" si="2"/>
        <v>111</v>
      </c>
      <c r="B112" s="10" t="s">
        <v>590</v>
      </c>
      <c r="C112" s="10"/>
      <c r="D112" s="10" t="s">
        <v>591</v>
      </c>
      <c r="E112" s="11" t="s">
        <v>592</v>
      </c>
      <c r="F112" s="11">
        <f t="shared" si="3"/>
        <v>5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75"/>
      <c r="V112" s="11">
        <v>29</v>
      </c>
    </row>
    <row r="113" spans="1:22" ht="12.75">
      <c r="A113" s="10">
        <f t="shared" si="2"/>
        <v>112</v>
      </c>
      <c r="B113" s="10" t="s">
        <v>587</v>
      </c>
      <c r="C113" s="10" t="s">
        <v>207</v>
      </c>
      <c r="D113" s="10" t="s">
        <v>588</v>
      </c>
      <c r="E113" s="11" t="s">
        <v>58</v>
      </c>
      <c r="F113" s="11">
        <f t="shared" si="3"/>
        <v>5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75"/>
      <c r="V113" s="11">
        <v>30</v>
      </c>
    </row>
    <row r="114" spans="1:22" ht="12.75">
      <c r="A114" s="10">
        <f t="shared" si="2"/>
        <v>113</v>
      </c>
      <c r="B114" s="10" t="s">
        <v>238</v>
      </c>
      <c r="C114" s="10"/>
      <c r="D114" s="10" t="s">
        <v>595</v>
      </c>
      <c r="E114" s="11" t="s">
        <v>24</v>
      </c>
      <c r="F114" s="11">
        <f t="shared" si="3"/>
        <v>5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75"/>
      <c r="V114" s="11" t="s">
        <v>295</v>
      </c>
    </row>
    <row r="115" spans="1:22" ht="12.75">
      <c r="A115" s="10">
        <f t="shared" si="2"/>
        <v>114</v>
      </c>
      <c r="B115" s="10" t="s">
        <v>172</v>
      </c>
      <c r="C115" s="10" t="s">
        <v>206</v>
      </c>
      <c r="D115" s="10" t="s">
        <v>596</v>
      </c>
      <c r="E115" s="11" t="s">
        <v>607</v>
      </c>
      <c r="F115" s="11">
        <f t="shared" si="3"/>
        <v>5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75"/>
      <c r="V115" s="11" t="s">
        <v>295</v>
      </c>
    </row>
    <row r="116" spans="1:22" ht="12.75">
      <c r="A116" s="10">
        <f t="shared" si="2"/>
        <v>115</v>
      </c>
      <c r="B116" s="10" t="s">
        <v>243</v>
      </c>
      <c r="C116" s="10"/>
      <c r="D116" s="10" t="s">
        <v>572</v>
      </c>
      <c r="E116" s="11" t="s">
        <v>275</v>
      </c>
      <c r="F116" s="11">
        <f t="shared" si="3"/>
        <v>5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75">
        <v>14</v>
      </c>
      <c r="V116" s="11"/>
    </row>
    <row r="117" spans="1:22" ht="12.75">
      <c r="A117" s="10">
        <f t="shared" si="2"/>
        <v>116</v>
      </c>
      <c r="B117" s="10" t="s">
        <v>148</v>
      </c>
      <c r="C117" s="10"/>
      <c r="D117" s="10" t="s">
        <v>583</v>
      </c>
      <c r="E117" s="11" t="s">
        <v>584</v>
      </c>
      <c r="F117" s="11">
        <f t="shared" si="3"/>
        <v>5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75">
        <v>25</v>
      </c>
      <c r="V117" s="11"/>
    </row>
    <row r="118" spans="1:22" ht="12.75">
      <c r="A118" s="10">
        <f t="shared" si="2"/>
        <v>117</v>
      </c>
      <c r="B118" s="10" t="s">
        <v>578</v>
      </c>
      <c r="C118" s="10"/>
      <c r="D118" s="10" t="s">
        <v>579</v>
      </c>
      <c r="E118" s="11" t="s">
        <v>40</v>
      </c>
      <c r="F118" s="11">
        <f t="shared" si="3"/>
        <v>5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75">
        <v>27</v>
      </c>
      <c r="V118" s="11"/>
    </row>
    <row r="119" spans="1:22" ht="12.75">
      <c r="A119" s="10">
        <f t="shared" si="2"/>
        <v>118</v>
      </c>
      <c r="B119" s="10" t="s">
        <v>573</v>
      </c>
      <c r="C119" s="10" t="s">
        <v>204</v>
      </c>
      <c r="D119" s="10" t="s">
        <v>574</v>
      </c>
      <c r="E119" s="11" t="s">
        <v>575</v>
      </c>
      <c r="F119" s="11">
        <f t="shared" si="3"/>
        <v>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75" t="s">
        <v>295</v>
      </c>
      <c r="V119" s="11"/>
    </row>
    <row r="120" spans="1:22" ht="12.75">
      <c r="A120" s="10">
        <f t="shared" si="2"/>
        <v>119</v>
      </c>
      <c r="B120" s="10" t="s">
        <v>351</v>
      </c>
      <c r="C120" s="10"/>
      <c r="D120" s="10" t="s">
        <v>557</v>
      </c>
      <c r="E120" s="11" t="s">
        <v>558</v>
      </c>
      <c r="F120" s="11">
        <f t="shared" si="3"/>
        <v>5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>
        <v>18</v>
      </c>
      <c r="U120" s="75"/>
      <c r="V120" s="11"/>
    </row>
    <row r="121" spans="1:22" ht="13.5" thickBot="1">
      <c r="A121" s="12">
        <f t="shared" si="2"/>
        <v>120</v>
      </c>
      <c r="B121" s="12" t="s">
        <v>560</v>
      </c>
      <c r="C121" s="12"/>
      <c r="D121" s="12" t="s">
        <v>561</v>
      </c>
      <c r="E121" s="13" t="s">
        <v>519</v>
      </c>
      <c r="F121" s="13">
        <f t="shared" si="3"/>
        <v>5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v>23</v>
      </c>
      <c r="U121" s="76"/>
      <c r="V121" s="13"/>
    </row>
    <row r="122" spans="1:22" s="9" customFormat="1" ht="13.5" thickTop="1">
      <c r="A122" s="6">
        <f t="shared" si="2"/>
        <v>121</v>
      </c>
      <c r="B122" s="6" t="s">
        <v>553</v>
      </c>
      <c r="C122" s="6"/>
      <c r="D122" s="6" t="s">
        <v>554</v>
      </c>
      <c r="E122" s="7" t="s">
        <v>135</v>
      </c>
      <c r="F122" s="7">
        <f t="shared" si="3"/>
        <v>5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 t="s">
        <v>295</v>
      </c>
      <c r="U122" s="74"/>
      <c r="V122" s="7"/>
    </row>
    <row r="123" spans="1:22" ht="12.75">
      <c r="A123" s="10">
        <f t="shared" si="2"/>
        <v>122</v>
      </c>
      <c r="B123" s="10" t="s">
        <v>555</v>
      </c>
      <c r="C123" s="10"/>
      <c r="D123" s="10" t="s">
        <v>556</v>
      </c>
      <c r="E123" s="11" t="s">
        <v>70</v>
      </c>
      <c r="F123" s="11">
        <f t="shared" si="3"/>
        <v>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 t="s">
        <v>295</v>
      </c>
      <c r="U123" s="75"/>
      <c r="V123" s="11"/>
    </row>
    <row r="124" spans="1:22" ht="12.75">
      <c r="A124" s="10">
        <f t="shared" si="2"/>
        <v>123</v>
      </c>
      <c r="B124" s="10" t="s">
        <v>540</v>
      </c>
      <c r="C124" s="10" t="s">
        <v>211</v>
      </c>
      <c r="D124" s="10" t="s">
        <v>541</v>
      </c>
      <c r="E124" s="11" t="s">
        <v>542</v>
      </c>
      <c r="F124" s="11">
        <f t="shared" si="3"/>
        <v>5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 t="s">
        <v>295</v>
      </c>
      <c r="T124" s="10"/>
      <c r="U124" s="75"/>
      <c r="V124" s="11"/>
    </row>
    <row r="125" spans="1:22" ht="12.75">
      <c r="A125" s="10">
        <f t="shared" si="2"/>
        <v>124</v>
      </c>
      <c r="B125" s="10" t="s">
        <v>133</v>
      </c>
      <c r="C125" s="10"/>
      <c r="D125" s="10" t="s">
        <v>231</v>
      </c>
      <c r="E125" s="11" t="s">
        <v>184</v>
      </c>
      <c r="F125" s="11">
        <f t="shared" si="3"/>
        <v>5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 t="s">
        <v>295</v>
      </c>
      <c r="T125" s="10"/>
      <c r="U125" s="75"/>
      <c r="V125" s="11"/>
    </row>
    <row r="126" spans="1:22" ht="12.75">
      <c r="A126" s="10">
        <f t="shared" si="2"/>
        <v>125</v>
      </c>
      <c r="B126" s="10" t="s">
        <v>88</v>
      </c>
      <c r="C126" s="10" t="s">
        <v>205</v>
      </c>
      <c r="D126" s="10" t="s">
        <v>429</v>
      </c>
      <c r="E126" s="11" t="s">
        <v>20</v>
      </c>
      <c r="F126" s="11">
        <f t="shared" si="3"/>
        <v>5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v>17</v>
      </c>
      <c r="S126" s="10"/>
      <c r="T126" s="10"/>
      <c r="U126" s="75"/>
      <c r="V126" s="11"/>
    </row>
    <row r="127" spans="1:22" ht="12.75">
      <c r="A127" s="10">
        <f t="shared" si="2"/>
        <v>126</v>
      </c>
      <c r="B127" s="10" t="s">
        <v>528</v>
      </c>
      <c r="C127" s="10"/>
      <c r="D127" s="10" t="s">
        <v>517</v>
      </c>
      <c r="E127" s="11" t="s">
        <v>518</v>
      </c>
      <c r="F127" s="11">
        <f t="shared" si="3"/>
        <v>5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21</v>
      </c>
      <c r="S127" s="10"/>
      <c r="T127" s="10"/>
      <c r="U127" s="75"/>
      <c r="V127" s="11"/>
    </row>
    <row r="128" spans="1:22" ht="12.75">
      <c r="A128" s="10">
        <f t="shared" si="2"/>
        <v>127</v>
      </c>
      <c r="B128" s="10" t="s">
        <v>268</v>
      </c>
      <c r="C128" s="10"/>
      <c r="D128" s="10" t="s">
        <v>529</v>
      </c>
      <c r="E128" s="11" t="s">
        <v>70</v>
      </c>
      <c r="F128" s="11">
        <f t="shared" si="3"/>
        <v>5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v>23</v>
      </c>
      <c r="S128" s="10"/>
      <c r="T128" s="10"/>
      <c r="U128" s="75"/>
      <c r="V128" s="11"/>
    </row>
    <row r="129" spans="1:22" ht="12.75">
      <c r="A129" s="10">
        <f t="shared" si="2"/>
        <v>128</v>
      </c>
      <c r="B129" s="10" t="s">
        <v>462</v>
      </c>
      <c r="C129" s="10"/>
      <c r="D129" s="10" t="s">
        <v>522</v>
      </c>
      <c r="E129" s="78" t="s">
        <v>135</v>
      </c>
      <c r="F129" s="11">
        <f t="shared" si="3"/>
        <v>5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 t="s">
        <v>295</v>
      </c>
      <c r="S129" s="10"/>
      <c r="T129" s="10"/>
      <c r="U129" s="75"/>
      <c r="V129" s="11"/>
    </row>
    <row r="130" spans="1:22" ht="12.75">
      <c r="A130" s="10">
        <f aca="true" t="shared" si="4" ref="A130:A193">ROW()-1</f>
        <v>129</v>
      </c>
      <c r="B130" s="10" t="s">
        <v>501</v>
      </c>
      <c r="C130" s="10"/>
      <c r="D130" s="10" t="s">
        <v>502</v>
      </c>
      <c r="E130" s="11" t="s">
        <v>503</v>
      </c>
      <c r="F130" s="11">
        <f aca="true" t="shared" si="5" ref="F130:F193">SUM(COUNTIF(G130:V130,"=1")*10,COUNTIF(G130:V130,"=2")*9,COUNTIF(G130:V130,"=3")*8,COUNTIF(G130:V130,"=4")*7,COUNTIF(G130:V130,"=5")*6,COUNTIF(G130:V130,"=6")*5,COUNTIF(G130:V130,"=7")*4,COUNTIF(G130:V130,"=8")*3,COUNTIF(G130:V130,"=9")*2,COUNTIF(G130:V130,"=10")*1,COUNTA(G130:V130)*5)</f>
        <v>5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>
        <v>13</v>
      </c>
      <c r="R130" s="10"/>
      <c r="S130" s="10"/>
      <c r="T130" s="10"/>
      <c r="U130" s="75"/>
      <c r="V130" s="11"/>
    </row>
    <row r="131" spans="1:22" ht="13.5" thickBot="1">
      <c r="A131" s="12">
        <f t="shared" si="4"/>
        <v>130</v>
      </c>
      <c r="B131" s="72" t="s">
        <v>509</v>
      </c>
      <c r="C131" s="72"/>
      <c r="D131" s="72" t="s">
        <v>510</v>
      </c>
      <c r="E131" s="73" t="s">
        <v>396</v>
      </c>
      <c r="F131" s="13">
        <f t="shared" si="5"/>
        <v>5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 t="s">
        <v>295</v>
      </c>
      <c r="R131" s="12"/>
      <c r="S131" s="12"/>
      <c r="T131" s="12"/>
      <c r="U131" s="76"/>
      <c r="V131" s="13"/>
    </row>
    <row r="132" spans="1:22" ht="13.5" thickTop="1">
      <c r="A132" s="10">
        <f t="shared" si="4"/>
        <v>131</v>
      </c>
      <c r="B132" s="10" t="s">
        <v>499</v>
      </c>
      <c r="C132" s="10"/>
      <c r="D132" s="10" t="s">
        <v>500</v>
      </c>
      <c r="E132" s="11" t="s">
        <v>223</v>
      </c>
      <c r="F132" s="11">
        <f t="shared" si="5"/>
        <v>5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 t="s">
        <v>295</v>
      </c>
      <c r="R132" s="10"/>
      <c r="S132" s="10"/>
      <c r="T132" s="10"/>
      <c r="U132" s="75"/>
      <c r="V132" s="11"/>
    </row>
    <row r="133" spans="1:22" ht="12.75">
      <c r="A133" s="10">
        <f t="shared" si="4"/>
        <v>132</v>
      </c>
      <c r="B133" s="10" t="s">
        <v>99</v>
      </c>
      <c r="C133" s="10"/>
      <c r="D133" s="10" t="s">
        <v>222</v>
      </c>
      <c r="E133" s="11" t="s">
        <v>236</v>
      </c>
      <c r="F133" s="11">
        <f t="shared" si="5"/>
        <v>5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>
        <v>24</v>
      </c>
      <c r="Q133" s="10"/>
      <c r="R133" s="10"/>
      <c r="S133" s="10"/>
      <c r="T133" s="10"/>
      <c r="U133" s="75"/>
      <c r="V133" s="11"/>
    </row>
    <row r="134" spans="1:22" ht="12.75">
      <c r="A134" s="10">
        <f t="shared" si="4"/>
        <v>133</v>
      </c>
      <c r="B134" s="10" t="s">
        <v>491</v>
      </c>
      <c r="C134" s="10" t="s">
        <v>207</v>
      </c>
      <c r="D134" s="10" t="s">
        <v>214</v>
      </c>
      <c r="E134" s="11" t="s">
        <v>46</v>
      </c>
      <c r="F134" s="11">
        <f t="shared" si="5"/>
        <v>5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 t="s">
        <v>295</v>
      </c>
      <c r="Q134" s="10"/>
      <c r="R134" s="10"/>
      <c r="S134" s="10"/>
      <c r="T134" s="10"/>
      <c r="U134" s="75"/>
      <c r="V134" s="11"/>
    </row>
    <row r="135" spans="1:22" ht="12.75">
      <c r="A135" s="10">
        <f t="shared" si="4"/>
        <v>134</v>
      </c>
      <c r="B135" s="10" t="s">
        <v>123</v>
      </c>
      <c r="C135" s="10" t="s">
        <v>207</v>
      </c>
      <c r="D135" s="10" t="s">
        <v>274</v>
      </c>
      <c r="E135" s="11" t="s">
        <v>275</v>
      </c>
      <c r="F135" s="11">
        <f t="shared" si="5"/>
        <v>5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 t="s">
        <v>295</v>
      </c>
      <c r="Q135" s="10"/>
      <c r="R135" s="10"/>
      <c r="S135" s="10"/>
      <c r="T135" s="10"/>
      <c r="U135" s="75"/>
      <c r="V135" s="11"/>
    </row>
    <row r="136" spans="1:22" ht="12.75">
      <c r="A136" s="10">
        <f t="shared" si="4"/>
        <v>135</v>
      </c>
      <c r="B136" s="10" t="s">
        <v>243</v>
      </c>
      <c r="C136" s="10"/>
      <c r="D136" s="10" t="s">
        <v>482</v>
      </c>
      <c r="E136" s="11" t="s">
        <v>483</v>
      </c>
      <c r="F136" s="11">
        <f t="shared" si="5"/>
        <v>5</v>
      </c>
      <c r="G136" s="10"/>
      <c r="H136" s="10"/>
      <c r="I136" s="10"/>
      <c r="J136" s="10"/>
      <c r="K136" s="10"/>
      <c r="L136" s="10"/>
      <c r="M136" s="10"/>
      <c r="N136" s="10"/>
      <c r="O136" s="10">
        <v>15</v>
      </c>
      <c r="P136" s="10"/>
      <c r="Q136" s="10"/>
      <c r="R136" s="10"/>
      <c r="S136" s="10"/>
      <c r="T136" s="10"/>
      <c r="U136" s="75"/>
      <c r="V136" s="11"/>
    </row>
    <row r="137" spans="1:22" ht="12.75">
      <c r="A137" s="10">
        <f t="shared" si="4"/>
        <v>136</v>
      </c>
      <c r="B137" s="10" t="s">
        <v>485</v>
      </c>
      <c r="C137" s="10" t="s">
        <v>206</v>
      </c>
      <c r="D137" s="10" t="s">
        <v>486</v>
      </c>
      <c r="E137" s="11" t="s">
        <v>46</v>
      </c>
      <c r="F137" s="11">
        <f t="shared" si="5"/>
        <v>5</v>
      </c>
      <c r="G137" s="10"/>
      <c r="H137" s="10"/>
      <c r="I137" s="10"/>
      <c r="J137" s="10"/>
      <c r="K137" s="10"/>
      <c r="L137" s="10"/>
      <c r="M137" s="10"/>
      <c r="N137" s="10"/>
      <c r="O137" s="10">
        <v>19</v>
      </c>
      <c r="P137" s="10"/>
      <c r="Q137" s="10"/>
      <c r="R137" s="10"/>
      <c r="S137" s="10"/>
      <c r="T137" s="10"/>
      <c r="U137" s="75"/>
      <c r="V137" s="11"/>
    </row>
    <row r="138" spans="1:22" ht="12.75">
      <c r="A138" s="10">
        <f t="shared" si="4"/>
        <v>137</v>
      </c>
      <c r="B138" s="10" t="s">
        <v>462</v>
      </c>
      <c r="C138" s="10"/>
      <c r="D138" s="10" t="s">
        <v>484</v>
      </c>
      <c r="E138" s="11" t="s">
        <v>132</v>
      </c>
      <c r="F138" s="11">
        <f t="shared" si="5"/>
        <v>5</v>
      </c>
      <c r="G138" s="10"/>
      <c r="H138" s="10"/>
      <c r="I138" s="10"/>
      <c r="J138" s="10"/>
      <c r="K138" s="10"/>
      <c r="L138" s="10"/>
      <c r="M138" s="10"/>
      <c r="N138" s="10"/>
      <c r="O138" s="10">
        <v>20</v>
      </c>
      <c r="P138" s="10"/>
      <c r="Q138" s="10"/>
      <c r="R138" s="10"/>
      <c r="S138" s="10"/>
      <c r="T138" s="10"/>
      <c r="U138" s="75"/>
      <c r="V138" s="11"/>
    </row>
    <row r="139" spans="1:22" ht="12.75">
      <c r="A139" s="10">
        <f t="shared" si="4"/>
        <v>138</v>
      </c>
      <c r="B139" s="10" t="s">
        <v>44</v>
      </c>
      <c r="C139" s="10"/>
      <c r="D139" s="10" t="s">
        <v>487</v>
      </c>
      <c r="E139" s="11" t="s">
        <v>46</v>
      </c>
      <c r="F139" s="11">
        <f t="shared" si="5"/>
        <v>5</v>
      </c>
      <c r="G139" s="10"/>
      <c r="H139" s="10"/>
      <c r="I139" s="10"/>
      <c r="J139" s="10"/>
      <c r="K139" s="10"/>
      <c r="L139" s="10"/>
      <c r="M139" s="10"/>
      <c r="N139" s="10"/>
      <c r="O139" s="10" t="s">
        <v>295</v>
      </c>
      <c r="P139" s="10"/>
      <c r="Q139" s="10"/>
      <c r="R139" s="10"/>
      <c r="S139" s="10"/>
      <c r="T139" s="10"/>
      <c r="U139" s="75"/>
      <c r="V139" s="11"/>
    </row>
    <row r="140" spans="1:22" ht="12.75">
      <c r="A140" s="10">
        <f t="shared" si="4"/>
        <v>139</v>
      </c>
      <c r="B140" s="10" t="s">
        <v>267</v>
      </c>
      <c r="C140" s="10" t="s">
        <v>207</v>
      </c>
      <c r="D140" s="10" t="s">
        <v>474</v>
      </c>
      <c r="E140" s="11" t="s">
        <v>475</v>
      </c>
      <c r="F140" s="11">
        <f t="shared" si="5"/>
        <v>5</v>
      </c>
      <c r="G140" s="10"/>
      <c r="H140" s="10"/>
      <c r="I140" s="10"/>
      <c r="J140" s="10"/>
      <c r="K140" s="10"/>
      <c r="L140" s="10"/>
      <c r="M140" s="10"/>
      <c r="N140" s="10">
        <v>19</v>
      </c>
      <c r="O140" s="10"/>
      <c r="P140" s="10"/>
      <c r="Q140" s="10"/>
      <c r="R140" s="10"/>
      <c r="S140" s="10"/>
      <c r="T140" s="10"/>
      <c r="U140" s="75"/>
      <c r="V140" s="11"/>
    </row>
    <row r="141" spans="1:22" ht="13.5" thickBot="1">
      <c r="A141" s="12">
        <f t="shared" si="4"/>
        <v>140</v>
      </c>
      <c r="B141" s="12" t="s">
        <v>162</v>
      </c>
      <c r="C141" s="12"/>
      <c r="D141" s="12" t="s">
        <v>102</v>
      </c>
      <c r="E141" s="13" t="s">
        <v>473</v>
      </c>
      <c r="F141" s="13">
        <f t="shared" si="5"/>
        <v>5</v>
      </c>
      <c r="G141" s="12"/>
      <c r="H141" s="12"/>
      <c r="I141" s="12"/>
      <c r="J141" s="12"/>
      <c r="K141" s="12"/>
      <c r="L141" s="12"/>
      <c r="M141" s="12"/>
      <c r="N141" s="12" t="s">
        <v>295</v>
      </c>
      <c r="O141" s="12"/>
      <c r="P141" s="12"/>
      <c r="Q141" s="12"/>
      <c r="R141" s="12"/>
      <c r="S141" s="12"/>
      <c r="T141" s="12"/>
      <c r="U141" s="76"/>
      <c r="V141" s="13"/>
    </row>
    <row r="142" spans="1:22" ht="13.5" thickTop="1">
      <c r="A142" s="10">
        <f t="shared" si="4"/>
        <v>141</v>
      </c>
      <c r="B142" s="10" t="s">
        <v>129</v>
      </c>
      <c r="C142" s="10"/>
      <c r="D142" s="10" t="s">
        <v>130</v>
      </c>
      <c r="E142" s="11" t="s">
        <v>112</v>
      </c>
      <c r="F142" s="11">
        <f t="shared" si="5"/>
        <v>5</v>
      </c>
      <c r="G142" s="10"/>
      <c r="H142" s="10"/>
      <c r="I142" s="10"/>
      <c r="J142" s="10"/>
      <c r="K142" s="10"/>
      <c r="L142" s="10"/>
      <c r="M142" s="10"/>
      <c r="N142" s="10" t="s">
        <v>295</v>
      </c>
      <c r="O142" s="10"/>
      <c r="P142" s="10"/>
      <c r="Q142" s="10"/>
      <c r="R142" s="10"/>
      <c r="S142" s="10"/>
      <c r="T142" s="10"/>
      <c r="U142" s="75"/>
      <c r="V142" s="11"/>
    </row>
    <row r="143" spans="1:22" ht="12.75">
      <c r="A143" s="10">
        <f t="shared" si="4"/>
        <v>142</v>
      </c>
      <c r="B143" s="10" t="s">
        <v>82</v>
      </c>
      <c r="C143" s="10"/>
      <c r="D143" s="10" t="s">
        <v>444</v>
      </c>
      <c r="E143" s="11" t="s">
        <v>445</v>
      </c>
      <c r="F143" s="11">
        <f t="shared" si="5"/>
        <v>5</v>
      </c>
      <c r="G143" s="10"/>
      <c r="H143" s="10"/>
      <c r="I143" s="10"/>
      <c r="J143" s="10"/>
      <c r="K143" s="10"/>
      <c r="L143" s="10"/>
      <c r="M143" s="10">
        <v>11</v>
      </c>
      <c r="N143" s="10"/>
      <c r="O143" s="10"/>
      <c r="P143" s="10"/>
      <c r="Q143" s="10"/>
      <c r="R143" s="10"/>
      <c r="S143" s="10"/>
      <c r="T143" s="10"/>
      <c r="U143" s="75"/>
      <c r="V143" s="11"/>
    </row>
    <row r="144" spans="1:22" ht="12.75">
      <c r="A144" s="10">
        <f t="shared" si="4"/>
        <v>143</v>
      </c>
      <c r="B144" s="14" t="s">
        <v>172</v>
      </c>
      <c r="C144" s="14"/>
      <c r="D144" s="14" t="s">
        <v>451</v>
      </c>
      <c r="E144" s="15" t="s">
        <v>113</v>
      </c>
      <c r="F144" s="11">
        <f t="shared" si="5"/>
        <v>5</v>
      </c>
      <c r="G144" s="10"/>
      <c r="H144" s="10"/>
      <c r="I144" s="10"/>
      <c r="J144" s="10"/>
      <c r="K144" s="10"/>
      <c r="L144" s="10"/>
      <c r="M144" s="10">
        <v>13</v>
      </c>
      <c r="N144" s="10"/>
      <c r="O144" s="10"/>
      <c r="P144" s="10"/>
      <c r="Q144" s="10"/>
      <c r="R144" s="10"/>
      <c r="S144" s="10"/>
      <c r="T144" s="10"/>
      <c r="U144" s="75"/>
      <c r="V144" s="11"/>
    </row>
    <row r="145" spans="1:22" ht="12.75">
      <c r="A145" s="10">
        <f t="shared" si="4"/>
        <v>144</v>
      </c>
      <c r="B145" s="10" t="s">
        <v>139</v>
      </c>
      <c r="C145" s="10"/>
      <c r="D145" s="10" t="s">
        <v>447</v>
      </c>
      <c r="E145" s="11" t="s">
        <v>448</v>
      </c>
      <c r="F145" s="11">
        <f t="shared" si="5"/>
        <v>5</v>
      </c>
      <c r="G145" s="10"/>
      <c r="H145" s="10"/>
      <c r="I145" s="10"/>
      <c r="J145" s="10"/>
      <c r="K145" s="10"/>
      <c r="L145" s="10"/>
      <c r="M145" s="10">
        <v>19</v>
      </c>
      <c r="N145" s="10"/>
      <c r="O145" s="10"/>
      <c r="P145" s="10"/>
      <c r="Q145" s="10"/>
      <c r="R145" s="10"/>
      <c r="S145" s="10"/>
      <c r="T145" s="10"/>
      <c r="U145" s="75"/>
      <c r="V145" s="11"/>
    </row>
    <row r="146" spans="1:22" ht="12.75">
      <c r="A146" s="10">
        <f t="shared" si="4"/>
        <v>145</v>
      </c>
      <c r="B146" s="10" t="s">
        <v>434</v>
      </c>
      <c r="C146" s="10" t="s">
        <v>204</v>
      </c>
      <c r="D146" s="10" t="s">
        <v>435</v>
      </c>
      <c r="E146" s="11" t="s">
        <v>436</v>
      </c>
      <c r="F146" s="11">
        <f t="shared" si="5"/>
        <v>5</v>
      </c>
      <c r="G146" s="10"/>
      <c r="H146" s="10"/>
      <c r="I146" s="10"/>
      <c r="J146" s="10"/>
      <c r="K146" s="10"/>
      <c r="L146" s="10"/>
      <c r="M146" s="10">
        <v>23</v>
      </c>
      <c r="N146" s="10"/>
      <c r="O146" s="10"/>
      <c r="P146" s="10"/>
      <c r="Q146" s="10"/>
      <c r="R146" s="10"/>
      <c r="S146" s="10"/>
      <c r="T146" s="10"/>
      <c r="U146" s="75"/>
      <c r="V146" s="11"/>
    </row>
    <row r="147" spans="1:22" ht="12.75">
      <c r="A147" s="10">
        <f t="shared" si="4"/>
        <v>146</v>
      </c>
      <c r="B147" s="10" t="s">
        <v>139</v>
      </c>
      <c r="C147" s="10"/>
      <c r="D147" s="10" t="s">
        <v>170</v>
      </c>
      <c r="E147" s="11" t="s">
        <v>169</v>
      </c>
      <c r="F147" s="11">
        <f t="shared" si="5"/>
        <v>5</v>
      </c>
      <c r="G147" s="10"/>
      <c r="H147" s="10"/>
      <c r="I147" s="10"/>
      <c r="J147" s="10"/>
      <c r="K147" s="10"/>
      <c r="L147" s="10"/>
      <c r="M147" s="10">
        <v>24</v>
      </c>
      <c r="N147" s="10"/>
      <c r="O147" s="10"/>
      <c r="P147" s="10"/>
      <c r="Q147" s="10"/>
      <c r="R147" s="10"/>
      <c r="S147" s="10"/>
      <c r="T147" s="10"/>
      <c r="U147" s="75"/>
      <c r="V147" s="11"/>
    </row>
    <row r="148" spans="1:22" ht="12.75">
      <c r="A148" s="10">
        <f t="shared" si="4"/>
        <v>147</v>
      </c>
      <c r="B148" s="10" t="s">
        <v>242</v>
      </c>
      <c r="C148" s="10"/>
      <c r="D148" s="10" t="s">
        <v>441</v>
      </c>
      <c r="E148" s="11" t="s">
        <v>442</v>
      </c>
      <c r="F148" s="11">
        <f t="shared" si="5"/>
        <v>5</v>
      </c>
      <c r="G148" s="10"/>
      <c r="H148" s="10"/>
      <c r="I148" s="10"/>
      <c r="J148" s="10"/>
      <c r="K148" s="10"/>
      <c r="L148" s="10"/>
      <c r="M148" s="10" t="s">
        <v>295</v>
      </c>
      <c r="N148" s="10"/>
      <c r="O148" s="10"/>
      <c r="P148" s="10"/>
      <c r="Q148" s="10"/>
      <c r="R148" s="10"/>
      <c r="S148" s="10"/>
      <c r="T148" s="10"/>
      <c r="U148" s="75"/>
      <c r="V148" s="11"/>
    </row>
    <row r="149" spans="1:22" ht="12.75">
      <c r="A149" s="10">
        <f t="shared" si="4"/>
        <v>148</v>
      </c>
      <c r="B149" s="10" t="s">
        <v>118</v>
      </c>
      <c r="C149" s="10"/>
      <c r="D149" s="10" t="s">
        <v>119</v>
      </c>
      <c r="E149" s="11" t="s">
        <v>113</v>
      </c>
      <c r="F149" s="11">
        <f t="shared" si="5"/>
        <v>5</v>
      </c>
      <c r="G149" s="10"/>
      <c r="H149" s="10"/>
      <c r="I149" s="10"/>
      <c r="J149" s="10"/>
      <c r="K149" s="10"/>
      <c r="L149" s="10"/>
      <c r="M149" s="10" t="s">
        <v>295</v>
      </c>
      <c r="N149" s="10"/>
      <c r="O149" s="10"/>
      <c r="P149" s="10"/>
      <c r="Q149" s="10"/>
      <c r="R149" s="10"/>
      <c r="S149" s="10"/>
      <c r="T149" s="10"/>
      <c r="U149" s="75"/>
      <c r="V149" s="11"/>
    </row>
    <row r="150" spans="1:22" ht="12.75">
      <c r="A150" s="10">
        <f t="shared" si="4"/>
        <v>149</v>
      </c>
      <c r="B150" s="10" t="s">
        <v>172</v>
      </c>
      <c r="C150" s="10"/>
      <c r="D150" s="10" t="s">
        <v>452</v>
      </c>
      <c r="E150" s="11" t="s">
        <v>113</v>
      </c>
      <c r="F150" s="11">
        <f t="shared" si="5"/>
        <v>5</v>
      </c>
      <c r="G150" s="10"/>
      <c r="H150" s="10"/>
      <c r="I150" s="10"/>
      <c r="J150" s="10"/>
      <c r="K150" s="10"/>
      <c r="L150" s="10"/>
      <c r="M150" s="10" t="s">
        <v>295</v>
      </c>
      <c r="N150" s="10"/>
      <c r="O150" s="10"/>
      <c r="P150" s="10"/>
      <c r="Q150" s="10"/>
      <c r="R150" s="10"/>
      <c r="S150" s="10"/>
      <c r="T150" s="10"/>
      <c r="U150" s="75"/>
      <c r="V150" s="11"/>
    </row>
    <row r="151" spans="1:22" ht="13.5" thickBot="1">
      <c r="A151" s="12">
        <f t="shared" si="4"/>
        <v>150</v>
      </c>
      <c r="B151" s="12" t="s">
        <v>162</v>
      </c>
      <c r="C151" s="12"/>
      <c r="D151" s="12" t="s">
        <v>449</v>
      </c>
      <c r="E151" s="13" t="s">
        <v>450</v>
      </c>
      <c r="F151" s="13">
        <f t="shared" si="5"/>
        <v>5</v>
      </c>
      <c r="G151" s="12"/>
      <c r="H151" s="12"/>
      <c r="I151" s="12"/>
      <c r="J151" s="12"/>
      <c r="K151" s="12"/>
      <c r="L151" s="12"/>
      <c r="M151" s="12" t="s">
        <v>295</v>
      </c>
      <c r="N151" s="12"/>
      <c r="O151" s="12"/>
      <c r="P151" s="12"/>
      <c r="Q151" s="12"/>
      <c r="R151" s="12"/>
      <c r="S151" s="12"/>
      <c r="T151" s="12"/>
      <c r="U151" s="76"/>
      <c r="V151" s="13"/>
    </row>
    <row r="152" spans="1:22" ht="13.5" thickTop="1">
      <c r="A152" s="10">
        <f t="shared" si="4"/>
        <v>151</v>
      </c>
      <c r="B152" s="10" t="s">
        <v>48</v>
      </c>
      <c r="C152" s="10"/>
      <c r="D152" s="10" t="s">
        <v>437</v>
      </c>
      <c r="E152" s="11" t="s">
        <v>67</v>
      </c>
      <c r="F152" s="11">
        <f t="shared" si="5"/>
        <v>5</v>
      </c>
      <c r="G152" s="10"/>
      <c r="H152" s="10"/>
      <c r="I152" s="10"/>
      <c r="J152" s="10"/>
      <c r="K152" s="10"/>
      <c r="L152" s="10"/>
      <c r="M152" s="10" t="s">
        <v>295</v>
      </c>
      <c r="N152" s="10"/>
      <c r="O152" s="10"/>
      <c r="P152" s="10"/>
      <c r="Q152" s="10"/>
      <c r="R152" s="10"/>
      <c r="S152" s="10"/>
      <c r="T152" s="10"/>
      <c r="U152" s="75"/>
      <c r="V152" s="11"/>
    </row>
    <row r="153" spans="1:22" ht="12.75">
      <c r="A153" s="10">
        <f t="shared" si="4"/>
        <v>152</v>
      </c>
      <c r="B153" s="10" t="s">
        <v>117</v>
      </c>
      <c r="C153" s="10"/>
      <c r="D153" s="10" t="s">
        <v>430</v>
      </c>
      <c r="E153" s="11" t="s">
        <v>151</v>
      </c>
      <c r="F153" s="11">
        <f t="shared" si="5"/>
        <v>5</v>
      </c>
      <c r="G153" s="10"/>
      <c r="H153" s="10"/>
      <c r="I153" s="10"/>
      <c r="J153" s="10"/>
      <c r="K153" s="10"/>
      <c r="L153" s="10"/>
      <c r="M153" s="10" t="s">
        <v>295</v>
      </c>
      <c r="N153" s="10"/>
      <c r="O153" s="10"/>
      <c r="P153" s="10"/>
      <c r="Q153" s="10"/>
      <c r="R153" s="10"/>
      <c r="S153" s="10"/>
      <c r="T153" s="10"/>
      <c r="U153" s="75"/>
      <c r="V153" s="11"/>
    </row>
    <row r="154" spans="1:22" ht="12.75">
      <c r="A154" s="10">
        <f t="shared" si="4"/>
        <v>153</v>
      </c>
      <c r="B154" s="10" t="s">
        <v>162</v>
      </c>
      <c r="C154" s="10"/>
      <c r="D154" s="10" t="s">
        <v>446</v>
      </c>
      <c r="E154" s="11" t="s">
        <v>67</v>
      </c>
      <c r="F154" s="11">
        <f t="shared" si="5"/>
        <v>5</v>
      </c>
      <c r="G154" s="10"/>
      <c r="H154" s="10"/>
      <c r="I154" s="10"/>
      <c r="J154" s="10"/>
      <c r="K154" s="10"/>
      <c r="L154" s="10"/>
      <c r="M154" s="10" t="s">
        <v>295</v>
      </c>
      <c r="N154" s="10"/>
      <c r="O154" s="10"/>
      <c r="P154" s="10"/>
      <c r="Q154" s="10"/>
      <c r="R154" s="10"/>
      <c r="S154" s="10"/>
      <c r="T154" s="10"/>
      <c r="U154" s="75"/>
      <c r="V154" s="11"/>
    </row>
    <row r="155" spans="1:22" ht="12.75">
      <c r="A155" s="10">
        <f t="shared" si="4"/>
        <v>154</v>
      </c>
      <c r="B155" s="10" t="s">
        <v>155</v>
      </c>
      <c r="C155" s="10"/>
      <c r="D155" s="10" t="s">
        <v>74</v>
      </c>
      <c r="E155" s="11" t="s">
        <v>260</v>
      </c>
      <c r="F155" s="11">
        <f t="shared" si="5"/>
        <v>5</v>
      </c>
      <c r="G155" s="10"/>
      <c r="H155" s="10"/>
      <c r="I155" s="10"/>
      <c r="J155" s="10"/>
      <c r="K155" s="10">
        <v>21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75"/>
      <c r="V155" s="11"/>
    </row>
    <row r="156" spans="1:22" ht="12.75">
      <c r="A156" s="10">
        <f t="shared" si="4"/>
        <v>155</v>
      </c>
      <c r="B156" s="10" t="s">
        <v>351</v>
      </c>
      <c r="C156" s="10"/>
      <c r="D156" s="10" t="s">
        <v>401</v>
      </c>
      <c r="E156" s="11" t="s">
        <v>132</v>
      </c>
      <c r="F156" s="11">
        <f t="shared" si="5"/>
        <v>5</v>
      </c>
      <c r="G156" s="10"/>
      <c r="H156" s="10"/>
      <c r="I156" s="10"/>
      <c r="J156" s="10" t="s">
        <v>295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75"/>
      <c r="V156" s="11"/>
    </row>
    <row r="157" spans="1:22" ht="12.75">
      <c r="A157" s="10">
        <f t="shared" si="4"/>
        <v>156</v>
      </c>
      <c r="B157" s="14" t="s">
        <v>168</v>
      </c>
      <c r="C157" s="14"/>
      <c r="D157" s="14" t="s">
        <v>409</v>
      </c>
      <c r="E157" s="15" t="s">
        <v>56</v>
      </c>
      <c r="F157" s="11">
        <f t="shared" si="5"/>
        <v>5</v>
      </c>
      <c r="G157" s="10"/>
      <c r="H157" s="10"/>
      <c r="I157" s="10"/>
      <c r="J157" s="10" t="s">
        <v>295</v>
      </c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75"/>
      <c r="V157" s="11"/>
    </row>
    <row r="158" spans="1:22" ht="12.75">
      <c r="A158" s="10">
        <f t="shared" si="4"/>
        <v>157</v>
      </c>
      <c r="B158" s="10" t="s">
        <v>41</v>
      </c>
      <c r="C158" s="10" t="s">
        <v>207</v>
      </c>
      <c r="D158" s="10" t="s">
        <v>394</v>
      </c>
      <c r="E158" s="11" t="s">
        <v>40</v>
      </c>
      <c r="F158" s="11">
        <f t="shared" si="5"/>
        <v>5</v>
      </c>
      <c r="G158" s="10"/>
      <c r="H158" s="10"/>
      <c r="I158" s="10"/>
      <c r="J158" s="10" t="s">
        <v>295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75"/>
      <c r="V158" s="11"/>
    </row>
    <row r="159" spans="1:22" ht="12.75">
      <c r="A159" s="10">
        <f t="shared" si="4"/>
        <v>158</v>
      </c>
      <c r="B159" s="10" t="s">
        <v>404</v>
      </c>
      <c r="C159" s="10" t="s">
        <v>207</v>
      </c>
      <c r="D159" s="10" t="s">
        <v>405</v>
      </c>
      <c r="E159" s="11" t="s">
        <v>406</v>
      </c>
      <c r="F159" s="11">
        <f t="shared" si="5"/>
        <v>5</v>
      </c>
      <c r="G159" s="10"/>
      <c r="H159" s="10"/>
      <c r="I159" s="10"/>
      <c r="J159" s="10" t="s">
        <v>295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75"/>
      <c r="V159" s="11"/>
    </row>
    <row r="160" spans="1:22" ht="12.75">
      <c r="A160" s="10">
        <f t="shared" si="4"/>
        <v>159</v>
      </c>
      <c r="B160" s="10" t="s">
        <v>402</v>
      </c>
      <c r="C160" s="10"/>
      <c r="D160" s="10" t="s">
        <v>403</v>
      </c>
      <c r="E160" s="11" t="s">
        <v>132</v>
      </c>
      <c r="F160" s="11">
        <f t="shared" si="5"/>
        <v>5</v>
      </c>
      <c r="G160" s="10"/>
      <c r="H160" s="10"/>
      <c r="I160" s="10"/>
      <c r="J160" s="10" t="s">
        <v>295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75"/>
      <c r="V160" s="11"/>
    </row>
    <row r="161" spans="1:22" ht="13.5" thickBot="1">
      <c r="A161" s="12">
        <f t="shared" si="4"/>
        <v>160</v>
      </c>
      <c r="B161" s="12" t="s">
        <v>82</v>
      </c>
      <c r="C161" s="12"/>
      <c r="D161" s="12" t="s">
        <v>385</v>
      </c>
      <c r="E161" s="13" t="s">
        <v>386</v>
      </c>
      <c r="F161" s="13">
        <f t="shared" si="5"/>
        <v>5</v>
      </c>
      <c r="G161" s="12"/>
      <c r="H161" s="12"/>
      <c r="I161" s="12" t="s">
        <v>295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76"/>
      <c r="V161" s="13"/>
    </row>
    <row r="162" spans="1:22" ht="13.5" thickTop="1">
      <c r="A162" s="10">
        <f t="shared" si="4"/>
        <v>161</v>
      </c>
      <c r="B162" s="10" t="s">
        <v>387</v>
      </c>
      <c r="C162" s="10" t="s">
        <v>207</v>
      </c>
      <c r="D162" s="10" t="s">
        <v>388</v>
      </c>
      <c r="E162" s="11" t="s">
        <v>389</v>
      </c>
      <c r="F162" s="11">
        <f t="shared" si="5"/>
        <v>5</v>
      </c>
      <c r="G162" s="10"/>
      <c r="H162" s="10"/>
      <c r="I162" s="10" t="s">
        <v>295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75"/>
      <c r="V162" s="11"/>
    </row>
    <row r="163" spans="1:22" ht="12.75">
      <c r="A163" s="10">
        <f t="shared" si="4"/>
        <v>162</v>
      </c>
      <c r="B163" s="10" t="s">
        <v>358</v>
      </c>
      <c r="C163" s="10"/>
      <c r="D163" s="10" t="s">
        <v>359</v>
      </c>
      <c r="E163" s="11" t="s">
        <v>360</v>
      </c>
      <c r="F163" s="11">
        <f t="shared" si="5"/>
        <v>5</v>
      </c>
      <c r="G163" s="10"/>
      <c r="H163" s="10">
        <v>18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75"/>
      <c r="V163" s="11"/>
    </row>
    <row r="164" spans="1:22" ht="12.75">
      <c r="A164" s="10">
        <f t="shared" si="4"/>
        <v>163</v>
      </c>
      <c r="B164" s="10" t="s">
        <v>357</v>
      </c>
      <c r="C164" s="10"/>
      <c r="D164" s="10" t="s">
        <v>317</v>
      </c>
      <c r="E164" s="11" t="s">
        <v>56</v>
      </c>
      <c r="F164" s="11">
        <f t="shared" si="5"/>
        <v>5</v>
      </c>
      <c r="G164" s="10"/>
      <c r="H164" s="10">
        <v>19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75"/>
      <c r="V164" s="11"/>
    </row>
    <row r="165" spans="1:22" ht="12.75">
      <c r="A165" s="10">
        <f t="shared" si="4"/>
        <v>164</v>
      </c>
      <c r="B165" s="10" t="s">
        <v>355</v>
      </c>
      <c r="C165" s="10" t="s">
        <v>207</v>
      </c>
      <c r="D165" s="10" t="s">
        <v>356</v>
      </c>
      <c r="E165" s="11" t="s">
        <v>275</v>
      </c>
      <c r="F165" s="11">
        <f t="shared" si="5"/>
        <v>5</v>
      </c>
      <c r="G165" s="10"/>
      <c r="H165" s="10" t="s">
        <v>295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75"/>
      <c r="V165" s="11"/>
    </row>
    <row r="166" spans="1:22" ht="12.75">
      <c r="A166" s="10">
        <f t="shared" si="4"/>
        <v>165</v>
      </c>
      <c r="B166" s="10" t="s">
        <v>301</v>
      </c>
      <c r="C166" s="10"/>
      <c r="D166" s="10" t="s">
        <v>299</v>
      </c>
      <c r="E166" s="11" t="s">
        <v>300</v>
      </c>
      <c r="F166" s="11">
        <f t="shared" si="5"/>
        <v>5</v>
      </c>
      <c r="G166" s="10">
        <v>12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75"/>
      <c r="V166" s="11"/>
    </row>
    <row r="167" spans="1:22" ht="12.75">
      <c r="A167" s="10">
        <f t="shared" si="4"/>
        <v>166</v>
      </c>
      <c r="B167" s="10" t="s">
        <v>322</v>
      </c>
      <c r="C167" s="10"/>
      <c r="D167" s="10" t="s">
        <v>323</v>
      </c>
      <c r="E167" s="11" t="s">
        <v>324</v>
      </c>
      <c r="F167" s="11">
        <f t="shared" si="5"/>
        <v>5</v>
      </c>
      <c r="G167" s="10" t="s">
        <v>295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75"/>
      <c r="V167" s="11"/>
    </row>
    <row r="168" spans="1:22" ht="12.75">
      <c r="A168" s="10">
        <f t="shared" si="4"/>
        <v>167</v>
      </c>
      <c r="B168" s="10" t="s">
        <v>195</v>
      </c>
      <c r="C168" s="10" t="s">
        <v>207</v>
      </c>
      <c r="D168" s="10" t="s">
        <v>214</v>
      </c>
      <c r="E168" s="11" t="s">
        <v>200</v>
      </c>
      <c r="F168" s="11">
        <f t="shared" si="5"/>
        <v>5</v>
      </c>
      <c r="G168" s="10" t="s">
        <v>295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75"/>
      <c r="V168" s="11"/>
    </row>
    <row r="169" spans="1:22" ht="12.75">
      <c r="A169" s="10">
        <f t="shared" si="4"/>
        <v>168</v>
      </c>
      <c r="B169" s="10" t="s">
        <v>48</v>
      </c>
      <c r="C169" s="10"/>
      <c r="D169" s="10" t="s">
        <v>325</v>
      </c>
      <c r="E169" s="11" t="s">
        <v>326</v>
      </c>
      <c r="F169" s="11">
        <f t="shared" si="5"/>
        <v>5</v>
      </c>
      <c r="G169" s="10" t="s">
        <v>295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75"/>
      <c r="V169" s="11"/>
    </row>
    <row r="170" spans="1:22" ht="12.75">
      <c r="A170" s="10">
        <f t="shared" si="4"/>
        <v>169</v>
      </c>
      <c r="B170" s="10"/>
      <c r="C170" s="10"/>
      <c r="D170" s="10"/>
      <c r="E170" s="11"/>
      <c r="F170" s="11">
        <f t="shared" si="5"/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75"/>
      <c r="V170" s="11"/>
    </row>
    <row r="171" spans="1:22" ht="13.5" thickBot="1">
      <c r="A171" s="12">
        <f t="shared" si="4"/>
        <v>170</v>
      </c>
      <c r="B171" s="12"/>
      <c r="C171" s="12"/>
      <c r="D171" s="12"/>
      <c r="E171" s="13"/>
      <c r="F171" s="13">
        <f t="shared" si="5"/>
        <v>0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76"/>
      <c r="V171" s="13"/>
    </row>
    <row r="172" spans="1:22" ht="13.5" thickTop="1">
      <c r="A172" s="10">
        <f t="shared" si="4"/>
        <v>171</v>
      </c>
      <c r="B172" s="10"/>
      <c r="C172" s="10"/>
      <c r="D172" s="10"/>
      <c r="E172" s="11"/>
      <c r="F172" s="11">
        <f t="shared" si="5"/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75"/>
      <c r="V172" s="11"/>
    </row>
    <row r="173" spans="1:22" ht="12.75">
      <c r="A173" s="10">
        <f t="shared" si="4"/>
        <v>172</v>
      </c>
      <c r="B173" s="10"/>
      <c r="C173" s="10"/>
      <c r="D173" s="10"/>
      <c r="E173" s="11"/>
      <c r="F173" s="11">
        <f t="shared" si="5"/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75"/>
      <c r="V173" s="11"/>
    </row>
    <row r="174" spans="1:22" ht="12.75">
      <c r="A174" s="10">
        <f t="shared" si="4"/>
        <v>173</v>
      </c>
      <c r="B174" s="10"/>
      <c r="C174" s="10"/>
      <c r="D174" s="10"/>
      <c r="E174" s="11"/>
      <c r="F174" s="11">
        <f t="shared" si="5"/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75"/>
      <c r="V174" s="11"/>
    </row>
    <row r="175" spans="1:22" ht="12.75">
      <c r="A175" s="10">
        <f t="shared" si="4"/>
        <v>174</v>
      </c>
      <c r="B175" s="10"/>
      <c r="C175" s="10"/>
      <c r="D175" s="10"/>
      <c r="E175" s="11"/>
      <c r="F175" s="11">
        <f t="shared" si="5"/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75"/>
      <c r="V175" s="11"/>
    </row>
    <row r="176" spans="1:22" ht="12.75">
      <c r="A176" s="10">
        <f t="shared" si="4"/>
        <v>175</v>
      </c>
      <c r="B176" s="10"/>
      <c r="C176" s="10"/>
      <c r="D176" s="10"/>
      <c r="E176" s="11"/>
      <c r="F176" s="11">
        <f t="shared" si="5"/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75"/>
      <c r="V176" s="11"/>
    </row>
    <row r="177" spans="1:22" ht="12.75">
      <c r="A177" s="10">
        <f t="shared" si="4"/>
        <v>176</v>
      </c>
      <c r="B177" s="10"/>
      <c r="C177" s="10"/>
      <c r="D177" s="10"/>
      <c r="E177" s="11"/>
      <c r="F177" s="11">
        <f t="shared" si="5"/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75"/>
      <c r="V177" s="11"/>
    </row>
    <row r="178" spans="1:22" ht="12.75">
      <c r="A178" s="10">
        <f t="shared" si="4"/>
        <v>177</v>
      </c>
      <c r="B178" s="10"/>
      <c r="C178" s="10"/>
      <c r="D178" s="10"/>
      <c r="E178" s="11"/>
      <c r="F178" s="11">
        <f t="shared" si="5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75"/>
      <c r="V178" s="11"/>
    </row>
    <row r="179" spans="1:22" ht="12.75">
      <c r="A179" s="10">
        <f t="shared" si="4"/>
        <v>178</v>
      </c>
      <c r="B179" s="10"/>
      <c r="C179" s="10"/>
      <c r="D179" s="10"/>
      <c r="E179" s="11"/>
      <c r="F179" s="11">
        <f t="shared" si="5"/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75"/>
      <c r="V179" s="11"/>
    </row>
    <row r="180" spans="1:22" ht="12.75">
      <c r="A180" s="10">
        <f t="shared" si="4"/>
        <v>179</v>
      </c>
      <c r="B180" s="10"/>
      <c r="C180" s="10"/>
      <c r="D180" s="10"/>
      <c r="E180" s="11"/>
      <c r="F180" s="11">
        <f t="shared" si="5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75"/>
      <c r="V180" s="11"/>
    </row>
    <row r="181" spans="1:22" ht="13.5" thickBot="1">
      <c r="A181" s="12">
        <f t="shared" si="4"/>
        <v>180</v>
      </c>
      <c r="B181" s="12"/>
      <c r="C181" s="12"/>
      <c r="D181" s="12"/>
      <c r="E181" s="13"/>
      <c r="F181" s="13">
        <f t="shared" si="5"/>
        <v>0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76"/>
      <c r="V181" s="13"/>
    </row>
    <row r="182" spans="1:22" s="9" customFormat="1" ht="13.5" thickTop="1">
      <c r="A182" s="6">
        <f t="shared" si="4"/>
        <v>181</v>
      </c>
      <c r="B182" s="6"/>
      <c r="C182" s="6"/>
      <c r="D182" s="6"/>
      <c r="E182" s="7"/>
      <c r="F182" s="7">
        <f t="shared" si="5"/>
        <v>0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74"/>
      <c r="V182" s="7"/>
    </row>
    <row r="183" spans="1:22" ht="12.75">
      <c r="A183" s="10">
        <f t="shared" si="4"/>
        <v>182</v>
      </c>
      <c r="B183" s="10"/>
      <c r="C183" s="10"/>
      <c r="D183" s="10"/>
      <c r="E183" s="11"/>
      <c r="F183" s="11">
        <f t="shared" si="5"/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75"/>
      <c r="V183" s="11"/>
    </row>
    <row r="184" spans="1:22" ht="12.75">
      <c r="A184" s="10">
        <f t="shared" si="4"/>
        <v>183</v>
      </c>
      <c r="B184" s="14"/>
      <c r="C184" s="14"/>
      <c r="D184" s="14"/>
      <c r="E184" s="15"/>
      <c r="F184" s="11">
        <f t="shared" si="5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75"/>
      <c r="V184" s="11"/>
    </row>
    <row r="185" spans="1:22" ht="12.75">
      <c r="A185" s="10">
        <f t="shared" si="4"/>
        <v>184</v>
      </c>
      <c r="B185" s="10"/>
      <c r="C185" s="10"/>
      <c r="D185" s="10"/>
      <c r="E185" s="11"/>
      <c r="F185" s="11">
        <f t="shared" si="5"/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75"/>
      <c r="V185" s="11"/>
    </row>
    <row r="186" spans="1:22" ht="12.75">
      <c r="A186" s="10">
        <f t="shared" si="4"/>
        <v>185</v>
      </c>
      <c r="B186" s="10"/>
      <c r="C186" s="10"/>
      <c r="D186" s="10"/>
      <c r="E186" s="11"/>
      <c r="F186" s="11">
        <f t="shared" si="5"/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75"/>
      <c r="V186" s="11"/>
    </row>
    <row r="187" spans="1:22" ht="12.75">
      <c r="A187" s="10">
        <f t="shared" si="4"/>
        <v>186</v>
      </c>
      <c r="B187" s="10"/>
      <c r="C187" s="10"/>
      <c r="D187" s="10"/>
      <c r="E187" s="11"/>
      <c r="F187" s="11">
        <f t="shared" si="5"/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75"/>
      <c r="V187" s="11"/>
    </row>
    <row r="188" spans="1:22" ht="12.75">
      <c r="A188" s="10">
        <f t="shared" si="4"/>
        <v>187</v>
      </c>
      <c r="B188" s="10"/>
      <c r="C188" s="10"/>
      <c r="D188" s="10"/>
      <c r="E188" s="11"/>
      <c r="F188" s="11">
        <f t="shared" si="5"/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75"/>
      <c r="V188" s="11"/>
    </row>
    <row r="189" spans="1:22" ht="12.75">
      <c r="A189" s="10">
        <f t="shared" si="4"/>
        <v>188</v>
      </c>
      <c r="B189" s="10"/>
      <c r="C189" s="10"/>
      <c r="D189" s="10"/>
      <c r="E189" s="11"/>
      <c r="F189" s="11">
        <f t="shared" si="5"/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75"/>
      <c r="V189" s="11"/>
    </row>
    <row r="190" spans="1:22" ht="12.75">
      <c r="A190" s="10">
        <f t="shared" si="4"/>
        <v>189</v>
      </c>
      <c r="B190" s="10"/>
      <c r="C190" s="10"/>
      <c r="D190" s="10"/>
      <c r="E190" s="11"/>
      <c r="F190" s="11">
        <f t="shared" si="5"/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75"/>
      <c r="V190" s="11"/>
    </row>
    <row r="191" spans="1:22" ht="13.5" thickBot="1">
      <c r="A191" s="12">
        <f t="shared" si="4"/>
        <v>190</v>
      </c>
      <c r="B191" s="12"/>
      <c r="C191" s="12"/>
      <c r="D191" s="12"/>
      <c r="E191" s="13"/>
      <c r="F191" s="13">
        <f t="shared" si="5"/>
        <v>0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76"/>
      <c r="V191" s="13"/>
    </row>
    <row r="192" spans="1:22" ht="13.5" thickTop="1">
      <c r="A192" s="10">
        <f t="shared" si="4"/>
        <v>191</v>
      </c>
      <c r="B192" s="10"/>
      <c r="C192" s="10"/>
      <c r="D192" s="10"/>
      <c r="E192" s="11"/>
      <c r="F192" s="11">
        <f t="shared" si="5"/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75"/>
      <c r="V192" s="11"/>
    </row>
    <row r="193" spans="1:22" ht="12.75">
      <c r="A193" s="10">
        <f t="shared" si="4"/>
        <v>192</v>
      </c>
      <c r="B193" s="10"/>
      <c r="C193" s="10"/>
      <c r="D193" s="10"/>
      <c r="E193" s="11"/>
      <c r="F193" s="11">
        <f t="shared" si="5"/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75"/>
      <c r="V193" s="11"/>
    </row>
    <row r="194" spans="1:22" ht="12.75">
      <c r="A194" s="10">
        <f aca="true" t="shared" si="6" ref="A194:A257">ROW()-1</f>
        <v>193</v>
      </c>
      <c r="B194" s="10"/>
      <c r="C194" s="10"/>
      <c r="D194" s="10"/>
      <c r="E194" s="11"/>
      <c r="F194" s="11">
        <f aca="true" t="shared" si="7" ref="F194:F257">SUM(COUNTIF(G194:V194,"=1")*10,COUNTIF(G194:V194,"=2")*9,COUNTIF(G194:V194,"=3")*8,COUNTIF(G194:V194,"=4")*7,COUNTIF(G194:V194,"=5")*6,COUNTIF(G194:V194,"=6")*5,COUNTIF(G194:V194,"=7")*4,COUNTIF(G194:V194,"=8")*3,COUNTIF(G194:V194,"=9")*2,COUNTIF(G194:V194,"=10")*1,COUNTA(G194:V194)*5)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75"/>
      <c r="V194" s="11"/>
    </row>
    <row r="195" spans="1:22" ht="12.75">
      <c r="A195" s="10">
        <f t="shared" si="6"/>
        <v>194</v>
      </c>
      <c r="B195" s="10"/>
      <c r="C195" s="10"/>
      <c r="D195" s="10"/>
      <c r="E195" s="11"/>
      <c r="F195" s="11">
        <f t="shared" si="7"/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75"/>
      <c r="V195" s="11"/>
    </row>
    <row r="196" spans="1:22" ht="12.75">
      <c r="A196" s="10">
        <f t="shared" si="6"/>
        <v>195</v>
      </c>
      <c r="B196" s="10"/>
      <c r="C196" s="10"/>
      <c r="D196" s="10"/>
      <c r="E196" s="11"/>
      <c r="F196" s="11">
        <f t="shared" si="7"/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75"/>
      <c r="V196" s="11"/>
    </row>
    <row r="197" spans="1:22" ht="12.75">
      <c r="A197" s="10">
        <f t="shared" si="6"/>
        <v>196</v>
      </c>
      <c r="B197" s="10"/>
      <c r="C197" s="10"/>
      <c r="D197" s="10"/>
      <c r="E197" s="11"/>
      <c r="F197" s="11">
        <f t="shared" si="7"/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75"/>
      <c r="V197" s="11"/>
    </row>
    <row r="198" spans="1:22" ht="12.75">
      <c r="A198" s="10">
        <f t="shared" si="6"/>
        <v>197</v>
      </c>
      <c r="B198" s="10"/>
      <c r="C198" s="10"/>
      <c r="D198" s="10"/>
      <c r="E198" s="11"/>
      <c r="F198" s="11">
        <f t="shared" si="7"/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75"/>
      <c r="V198" s="11"/>
    </row>
    <row r="199" spans="1:22" ht="12.75">
      <c r="A199" s="10">
        <f t="shared" si="6"/>
        <v>198</v>
      </c>
      <c r="B199" s="10"/>
      <c r="C199" s="10"/>
      <c r="D199" s="10"/>
      <c r="E199" s="11"/>
      <c r="F199" s="11">
        <f t="shared" si="7"/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75"/>
      <c r="V199" s="11"/>
    </row>
    <row r="200" spans="1:22" ht="12.75">
      <c r="A200" s="10">
        <f t="shared" si="6"/>
        <v>199</v>
      </c>
      <c r="B200" s="10"/>
      <c r="C200" s="10"/>
      <c r="D200" s="10"/>
      <c r="E200" s="11"/>
      <c r="F200" s="11">
        <f t="shared" si="7"/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75"/>
      <c r="V200" s="11"/>
    </row>
    <row r="201" spans="1:22" ht="13.5" thickBot="1">
      <c r="A201" s="12">
        <f t="shared" si="6"/>
        <v>200</v>
      </c>
      <c r="B201" s="72"/>
      <c r="C201" s="72"/>
      <c r="D201" s="72"/>
      <c r="E201" s="73"/>
      <c r="F201" s="13">
        <f t="shared" si="7"/>
        <v>0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76"/>
      <c r="V201" s="13"/>
    </row>
    <row r="202" spans="1:22" ht="13.5" thickTop="1">
      <c r="A202" s="10">
        <f t="shared" si="6"/>
        <v>201</v>
      </c>
      <c r="B202" s="10"/>
      <c r="C202" s="10"/>
      <c r="D202" s="10"/>
      <c r="E202" s="11"/>
      <c r="F202" s="11">
        <f t="shared" si="7"/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75"/>
      <c r="V202" s="11"/>
    </row>
    <row r="203" spans="1:22" ht="12.75">
      <c r="A203" s="10">
        <f t="shared" si="6"/>
        <v>202</v>
      </c>
      <c r="B203" s="10"/>
      <c r="C203" s="10"/>
      <c r="D203" s="10"/>
      <c r="E203" s="11"/>
      <c r="F203" s="11">
        <f t="shared" si="7"/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75"/>
      <c r="V203" s="11"/>
    </row>
    <row r="204" spans="1:22" ht="12.75">
      <c r="A204" s="10">
        <f t="shared" si="6"/>
        <v>203</v>
      </c>
      <c r="B204" s="10"/>
      <c r="C204" s="10"/>
      <c r="D204" s="10"/>
      <c r="E204" s="11"/>
      <c r="F204" s="11">
        <f t="shared" si="7"/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75"/>
      <c r="V204" s="11"/>
    </row>
    <row r="205" spans="1:22" ht="12.75">
      <c r="A205" s="10">
        <f t="shared" si="6"/>
        <v>204</v>
      </c>
      <c r="B205" s="10"/>
      <c r="C205" s="10"/>
      <c r="D205" s="10"/>
      <c r="E205" s="11"/>
      <c r="F205" s="11">
        <f t="shared" si="7"/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75"/>
      <c r="V205" s="11"/>
    </row>
    <row r="206" spans="1:22" ht="12.75">
      <c r="A206" s="10">
        <f t="shared" si="6"/>
        <v>205</v>
      </c>
      <c r="B206" s="10"/>
      <c r="C206" s="10"/>
      <c r="D206" s="10"/>
      <c r="E206" s="11"/>
      <c r="F206" s="11">
        <f t="shared" si="7"/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75"/>
      <c r="V206" s="11"/>
    </row>
    <row r="207" spans="1:22" ht="12.75">
      <c r="A207" s="10">
        <f t="shared" si="6"/>
        <v>206</v>
      </c>
      <c r="B207" s="10"/>
      <c r="C207" s="10"/>
      <c r="D207" s="10"/>
      <c r="E207" s="11"/>
      <c r="F207" s="11">
        <f t="shared" si="7"/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75"/>
      <c r="V207" s="11"/>
    </row>
    <row r="208" spans="1:22" ht="12.75">
      <c r="A208" s="10">
        <f t="shared" si="6"/>
        <v>207</v>
      </c>
      <c r="B208" s="10"/>
      <c r="C208" s="10"/>
      <c r="D208" s="10"/>
      <c r="E208" s="11"/>
      <c r="F208" s="11">
        <f t="shared" si="7"/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75"/>
      <c r="V208" s="11"/>
    </row>
    <row r="209" spans="1:22" ht="12.75">
      <c r="A209" s="10">
        <f t="shared" si="6"/>
        <v>208</v>
      </c>
      <c r="B209" s="14"/>
      <c r="C209" s="14"/>
      <c r="D209" s="14"/>
      <c r="E209" s="15"/>
      <c r="F209" s="11">
        <f t="shared" si="7"/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75"/>
      <c r="V209" s="11"/>
    </row>
    <row r="210" spans="1:22" ht="12.75">
      <c r="A210" s="10">
        <f t="shared" si="6"/>
        <v>209</v>
      </c>
      <c r="B210" s="10"/>
      <c r="C210" s="10"/>
      <c r="D210" s="10"/>
      <c r="E210" s="11"/>
      <c r="F210" s="11">
        <f t="shared" si="7"/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75"/>
      <c r="V210" s="11"/>
    </row>
    <row r="211" spans="1:22" ht="13.5" thickBot="1">
      <c r="A211" s="12">
        <f t="shared" si="6"/>
        <v>210</v>
      </c>
      <c r="B211" s="12"/>
      <c r="C211" s="12"/>
      <c r="D211" s="12"/>
      <c r="E211" s="13"/>
      <c r="F211" s="13">
        <f t="shared" si="7"/>
        <v>0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76"/>
      <c r="V211" s="13"/>
    </row>
    <row r="212" spans="1:22" ht="13.5" thickTop="1">
      <c r="A212" s="10">
        <f t="shared" si="6"/>
        <v>211</v>
      </c>
      <c r="B212" s="10"/>
      <c r="C212" s="10"/>
      <c r="D212" s="10"/>
      <c r="E212" s="11"/>
      <c r="F212" s="11">
        <f t="shared" si="7"/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75"/>
      <c r="V212" s="11"/>
    </row>
    <row r="213" spans="1:22" ht="12.75">
      <c r="A213" s="10">
        <f t="shared" si="6"/>
        <v>212</v>
      </c>
      <c r="B213" s="10"/>
      <c r="C213" s="10"/>
      <c r="D213" s="10"/>
      <c r="E213" s="11"/>
      <c r="F213" s="11">
        <f t="shared" si="7"/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75"/>
      <c r="V213" s="11"/>
    </row>
    <row r="214" spans="1:22" ht="12.75">
      <c r="A214" s="10">
        <f t="shared" si="6"/>
        <v>213</v>
      </c>
      <c r="B214" s="10"/>
      <c r="C214" s="10"/>
      <c r="D214" s="10"/>
      <c r="E214" s="11"/>
      <c r="F214" s="11">
        <f t="shared" si="7"/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75"/>
      <c r="V214" s="11"/>
    </row>
    <row r="215" spans="1:22" ht="12.75">
      <c r="A215" s="10">
        <f t="shared" si="6"/>
        <v>214</v>
      </c>
      <c r="B215" s="10"/>
      <c r="C215" s="10"/>
      <c r="D215" s="10"/>
      <c r="E215" s="11"/>
      <c r="F215" s="11">
        <f t="shared" si="7"/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75"/>
      <c r="V215" s="11"/>
    </row>
    <row r="216" spans="1:22" ht="12.75">
      <c r="A216" s="10">
        <f t="shared" si="6"/>
        <v>215</v>
      </c>
      <c r="B216" s="10"/>
      <c r="C216" s="10"/>
      <c r="D216" s="10"/>
      <c r="E216" s="11"/>
      <c r="F216" s="11">
        <f t="shared" si="7"/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75"/>
      <c r="V216" s="11"/>
    </row>
    <row r="217" spans="1:22" ht="12.75">
      <c r="A217" s="10">
        <f t="shared" si="6"/>
        <v>216</v>
      </c>
      <c r="B217" s="10"/>
      <c r="C217" s="10"/>
      <c r="D217" s="10"/>
      <c r="E217" s="11"/>
      <c r="F217" s="11">
        <f t="shared" si="7"/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75"/>
      <c r="V217" s="11"/>
    </row>
    <row r="218" spans="1:22" ht="12.75">
      <c r="A218" s="10">
        <f t="shared" si="6"/>
        <v>217</v>
      </c>
      <c r="B218" s="10"/>
      <c r="C218" s="10"/>
      <c r="D218" s="10"/>
      <c r="E218" s="11"/>
      <c r="F218" s="11">
        <f t="shared" si="7"/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75"/>
      <c r="V218" s="11"/>
    </row>
    <row r="219" spans="1:22" ht="12.75">
      <c r="A219" s="10">
        <f t="shared" si="6"/>
        <v>218</v>
      </c>
      <c r="B219" s="10"/>
      <c r="C219" s="10"/>
      <c r="D219" s="10"/>
      <c r="E219" s="11"/>
      <c r="F219" s="11">
        <f t="shared" si="7"/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75"/>
      <c r="V219" s="11"/>
    </row>
    <row r="220" spans="1:22" ht="12.75">
      <c r="A220" s="10">
        <f t="shared" si="6"/>
        <v>219</v>
      </c>
      <c r="B220" s="10"/>
      <c r="C220" s="10"/>
      <c r="D220" s="10"/>
      <c r="E220" s="11"/>
      <c r="F220" s="11">
        <f t="shared" si="7"/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75"/>
      <c r="V220" s="11"/>
    </row>
    <row r="221" spans="1:22" ht="13.5" thickBot="1">
      <c r="A221" s="12">
        <f t="shared" si="6"/>
        <v>220</v>
      </c>
      <c r="B221" s="12"/>
      <c r="C221" s="12"/>
      <c r="D221" s="12"/>
      <c r="E221" s="13"/>
      <c r="F221" s="13">
        <f t="shared" si="7"/>
        <v>0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76"/>
      <c r="V221" s="13"/>
    </row>
    <row r="222" spans="1:22" ht="13.5" thickTop="1">
      <c r="A222" s="10">
        <f t="shared" si="6"/>
        <v>221</v>
      </c>
      <c r="B222" s="10"/>
      <c r="C222" s="10"/>
      <c r="D222" s="10"/>
      <c r="E222" s="11"/>
      <c r="F222" s="11">
        <f t="shared" si="7"/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75"/>
      <c r="V222" s="11"/>
    </row>
    <row r="223" spans="1:22" ht="12.75">
      <c r="A223" s="10">
        <f t="shared" si="6"/>
        <v>222</v>
      </c>
      <c r="B223" s="10"/>
      <c r="C223" s="10"/>
      <c r="D223" s="10"/>
      <c r="E223" s="11"/>
      <c r="F223" s="11">
        <f t="shared" si="7"/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75"/>
      <c r="V223" s="11"/>
    </row>
    <row r="224" spans="1:22" ht="12.75">
      <c r="A224" s="10">
        <f t="shared" si="6"/>
        <v>223</v>
      </c>
      <c r="B224" s="10"/>
      <c r="C224" s="10"/>
      <c r="D224" s="10"/>
      <c r="E224" s="11"/>
      <c r="F224" s="11">
        <f t="shared" si="7"/>
        <v>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75"/>
      <c r="V224" s="11"/>
    </row>
    <row r="225" spans="1:22" ht="12.75">
      <c r="A225" s="10">
        <f t="shared" si="6"/>
        <v>224</v>
      </c>
      <c r="B225" s="10"/>
      <c r="C225" s="10"/>
      <c r="D225" s="10"/>
      <c r="E225" s="11"/>
      <c r="F225" s="11">
        <f t="shared" si="7"/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75"/>
      <c r="V225" s="11"/>
    </row>
    <row r="226" spans="1:22" ht="12.75">
      <c r="A226" s="10">
        <f t="shared" si="6"/>
        <v>225</v>
      </c>
      <c r="B226" s="10"/>
      <c r="C226" s="10"/>
      <c r="D226" s="10"/>
      <c r="E226" s="11"/>
      <c r="F226" s="11">
        <f t="shared" si="7"/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75"/>
      <c r="V226" s="11"/>
    </row>
    <row r="227" spans="1:22" ht="12.75">
      <c r="A227" s="10">
        <f t="shared" si="6"/>
        <v>226</v>
      </c>
      <c r="B227" s="10"/>
      <c r="C227" s="10"/>
      <c r="D227" s="10"/>
      <c r="E227" s="11"/>
      <c r="F227" s="11">
        <f t="shared" si="7"/>
        <v>0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75"/>
      <c r="V227" s="11"/>
    </row>
    <row r="228" spans="1:22" ht="12.75">
      <c r="A228" s="10">
        <f t="shared" si="6"/>
        <v>227</v>
      </c>
      <c r="B228" s="10"/>
      <c r="C228" s="10"/>
      <c r="D228" s="10"/>
      <c r="E228" s="11"/>
      <c r="F228" s="11">
        <f t="shared" si="7"/>
        <v>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75"/>
      <c r="V228" s="11"/>
    </row>
    <row r="229" spans="1:22" ht="12.75">
      <c r="A229" s="10">
        <f t="shared" si="6"/>
        <v>228</v>
      </c>
      <c r="B229" s="10"/>
      <c r="C229" s="10"/>
      <c r="D229" s="10"/>
      <c r="E229" s="11"/>
      <c r="F229" s="11">
        <f t="shared" si="7"/>
        <v>0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75"/>
      <c r="V229" s="11"/>
    </row>
    <row r="230" spans="1:22" ht="12.75">
      <c r="A230" s="10">
        <f t="shared" si="6"/>
        <v>229</v>
      </c>
      <c r="B230" s="10"/>
      <c r="C230" s="10"/>
      <c r="D230" s="10"/>
      <c r="E230" s="11"/>
      <c r="F230" s="11">
        <f t="shared" si="7"/>
        <v>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75"/>
      <c r="V230" s="11"/>
    </row>
    <row r="231" spans="1:22" ht="13.5" thickBot="1">
      <c r="A231" s="12">
        <f t="shared" si="6"/>
        <v>230</v>
      </c>
      <c r="B231" s="12"/>
      <c r="C231" s="12"/>
      <c r="D231" s="12"/>
      <c r="E231" s="13"/>
      <c r="F231" s="13">
        <f t="shared" si="7"/>
        <v>0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76"/>
      <c r="V231" s="13"/>
    </row>
    <row r="232" spans="1:22" ht="13.5" thickTop="1">
      <c r="A232" s="10">
        <f t="shared" si="6"/>
        <v>231</v>
      </c>
      <c r="B232" s="10"/>
      <c r="C232" s="10"/>
      <c r="D232" s="10"/>
      <c r="E232" s="11"/>
      <c r="F232" s="11">
        <f t="shared" si="7"/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75"/>
      <c r="V232" s="11"/>
    </row>
    <row r="233" spans="1:22" ht="12.75">
      <c r="A233" s="10">
        <f t="shared" si="6"/>
        <v>232</v>
      </c>
      <c r="B233" s="10"/>
      <c r="C233" s="10"/>
      <c r="D233" s="10"/>
      <c r="E233" s="11"/>
      <c r="F233" s="11">
        <f t="shared" si="7"/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75"/>
      <c r="V233" s="11"/>
    </row>
    <row r="234" spans="1:22" ht="12.75">
      <c r="A234" s="10">
        <f t="shared" si="6"/>
        <v>233</v>
      </c>
      <c r="B234" s="10"/>
      <c r="C234" s="10"/>
      <c r="D234" s="10"/>
      <c r="E234" s="11"/>
      <c r="F234" s="11">
        <f t="shared" si="7"/>
        <v>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75"/>
      <c r="V234" s="11"/>
    </row>
    <row r="235" spans="1:22" ht="12.75">
      <c r="A235" s="10">
        <f t="shared" si="6"/>
        <v>234</v>
      </c>
      <c r="B235" s="10"/>
      <c r="C235" s="10"/>
      <c r="D235" s="10"/>
      <c r="E235" s="18"/>
      <c r="F235" s="11">
        <f t="shared" si="7"/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75"/>
      <c r="V235" s="11"/>
    </row>
    <row r="236" spans="1:22" ht="12.75">
      <c r="A236" s="10">
        <f t="shared" si="6"/>
        <v>235</v>
      </c>
      <c r="B236" s="10"/>
      <c r="C236" s="10"/>
      <c r="D236" s="10"/>
      <c r="E236" s="11"/>
      <c r="F236" s="11">
        <f t="shared" si="7"/>
        <v>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75"/>
      <c r="V236" s="11"/>
    </row>
    <row r="237" spans="1:22" ht="12.75">
      <c r="A237" s="10">
        <f t="shared" si="6"/>
        <v>236</v>
      </c>
      <c r="B237" s="10"/>
      <c r="C237" s="10"/>
      <c r="D237" s="10"/>
      <c r="E237" s="11"/>
      <c r="F237" s="11">
        <f t="shared" si="7"/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75"/>
      <c r="V237" s="11"/>
    </row>
    <row r="238" spans="1:22" ht="12.75">
      <c r="A238" s="10">
        <f t="shared" si="6"/>
        <v>237</v>
      </c>
      <c r="B238" s="10"/>
      <c r="C238" s="10"/>
      <c r="D238" s="10"/>
      <c r="E238" s="11"/>
      <c r="F238" s="11">
        <f t="shared" si="7"/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75"/>
      <c r="V238" s="11"/>
    </row>
    <row r="239" spans="1:22" ht="12.75">
      <c r="A239" s="10">
        <f t="shared" si="6"/>
        <v>238</v>
      </c>
      <c r="B239" s="10"/>
      <c r="C239" s="10"/>
      <c r="D239" s="10"/>
      <c r="E239" s="11"/>
      <c r="F239" s="11">
        <f t="shared" si="7"/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75"/>
      <c r="V239" s="11"/>
    </row>
    <row r="240" spans="1:22" ht="12.75">
      <c r="A240" s="10">
        <f t="shared" si="6"/>
        <v>239</v>
      </c>
      <c r="B240" s="10"/>
      <c r="C240" s="10"/>
      <c r="D240" s="10"/>
      <c r="E240" s="18"/>
      <c r="F240" s="11">
        <f t="shared" si="7"/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75"/>
      <c r="V240" s="11"/>
    </row>
    <row r="241" spans="1:22" ht="13.5" thickBot="1">
      <c r="A241" s="12">
        <f t="shared" si="6"/>
        <v>240</v>
      </c>
      <c r="B241" s="12"/>
      <c r="C241" s="12"/>
      <c r="D241" s="12"/>
      <c r="E241" s="13"/>
      <c r="F241" s="13">
        <f t="shared" si="7"/>
        <v>0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76"/>
      <c r="V241" s="13"/>
    </row>
    <row r="242" spans="1:22" s="9" customFormat="1" ht="13.5" thickTop="1">
      <c r="A242" s="6">
        <f t="shared" si="6"/>
        <v>241</v>
      </c>
      <c r="B242" s="6"/>
      <c r="C242" s="6"/>
      <c r="D242" s="6"/>
      <c r="E242" s="7"/>
      <c r="F242" s="7">
        <f t="shared" si="7"/>
        <v>0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74"/>
      <c r="V242" s="7"/>
    </row>
    <row r="243" spans="1:22" ht="12.75">
      <c r="A243" s="10">
        <f t="shared" si="6"/>
        <v>242</v>
      </c>
      <c r="B243" s="10"/>
      <c r="C243" s="10"/>
      <c r="D243" s="10"/>
      <c r="E243" s="11"/>
      <c r="F243" s="11">
        <f t="shared" si="7"/>
        <v>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75"/>
      <c r="V243" s="11"/>
    </row>
    <row r="244" spans="1:22" ht="12.75">
      <c r="A244" s="10">
        <f t="shared" si="6"/>
        <v>243</v>
      </c>
      <c r="B244" s="10"/>
      <c r="C244" s="10"/>
      <c r="D244" s="10"/>
      <c r="E244" s="11"/>
      <c r="F244" s="11">
        <f t="shared" si="7"/>
        <v>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75"/>
      <c r="V244" s="11"/>
    </row>
    <row r="245" spans="1:22" ht="12.75">
      <c r="A245" s="10">
        <f t="shared" si="6"/>
        <v>244</v>
      </c>
      <c r="B245" s="14"/>
      <c r="C245" s="14"/>
      <c r="D245" s="14"/>
      <c r="E245" s="15"/>
      <c r="F245" s="11">
        <f t="shared" si="7"/>
        <v>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75"/>
      <c r="V245" s="11"/>
    </row>
    <row r="246" spans="1:22" ht="12.75">
      <c r="A246" s="10">
        <f t="shared" si="6"/>
        <v>245</v>
      </c>
      <c r="B246" s="10"/>
      <c r="C246" s="10"/>
      <c r="D246" s="10"/>
      <c r="E246" s="11"/>
      <c r="F246" s="11">
        <f t="shared" si="7"/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75"/>
      <c r="V246" s="11"/>
    </row>
    <row r="247" spans="1:22" ht="12.75">
      <c r="A247" s="10">
        <f t="shared" si="6"/>
        <v>246</v>
      </c>
      <c r="B247" s="10"/>
      <c r="C247" s="10"/>
      <c r="D247" s="10"/>
      <c r="E247" s="11"/>
      <c r="F247" s="11">
        <f t="shared" si="7"/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75"/>
      <c r="V247" s="11"/>
    </row>
    <row r="248" spans="1:22" ht="12.75">
      <c r="A248" s="10">
        <f t="shared" si="6"/>
        <v>247</v>
      </c>
      <c r="B248" s="10"/>
      <c r="C248" s="10"/>
      <c r="D248" s="10"/>
      <c r="E248" s="11"/>
      <c r="F248" s="11">
        <f t="shared" si="7"/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75"/>
      <c r="V248" s="11"/>
    </row>
    <row r="249" spans="1:22" ht="12.75">
      <c r="A249" s="10">
        <f t="shared" si="6"/>
        <v>248</v>
      </c>
      <c r="B249" s="10"/>
      <c r="C249" s="10"/>
      <c r="D249" s="10"/>
      <c r="E249" s="11"/>
      <c r="F249" s="11">
        <f t="shared" si="7"/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75"/>
      <c r="V249" s="11"/>
    </row>
    <row r="250" spans="1:22" ht="12.75">
      <c r="A250" s="10">
        <f t="shared" si="6"/>
        <v>249</v>
      </c>
      <c r="B250" s="10"/>
      <c r="C250" s="10"/>
      <c r="D250" s="10"/>
      <c r="E250" s="11"/>
      <c r="F250" s="11">
        <f t="shared" si="7"/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75"/>
      <c r="V250" s="11"/>
    </row>
    <row r="251" spans="1:22" ht="13.5" thickBot="1">
      <c r="A251" s="12">
        <f t="shared" si="6"/>
        <v>250</v>
      </c>
      <c r="B251" s="12"/>
      <c r="C251" s="12"/>
      <c r="D251" s="12"/>
      <c r="E251" s="13"/>
      <c r="F251" s="13">
        <f t="shared" si="7"/>
        <v>0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76"/>
      <c r="V251" s="13"/>
    </row>
    <row r="252" spans="1:22" ht="13.5" thickTop="1">
      <c r="A252" s="10">
        <f t="shared" si="6"/>
        <v>251</v>
      </c>
      <c r="B252" s="10"/>
      <c r="C252" s="10"/>
      <c r="D252" s="10"/>
      <c r="E252" s="11"/>
      <c r="F252" s="11">
        <f t="shared" si="7"/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75"/>
      <c r="V252" s="11"/>
    </row>
    <row r="253" spans="1:22" ht="12.75">
      <c r="A253" s="10">
        <f t="shared" si="6"/>
        <v>252</v>
      </c>
      <c r="B253" s="10"/>
      <c r="C253" s="10"/>
      <c r="D253" s="10"/>
      <c r="E253" s="11"/>
      <c r="F253" s="11">
        <f t="shared" si="7"/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75"/>
      <c r="V253" s="11"/>
    </row>
    <row r="254" spans="1:22" ht="12.75">
      <c r="A254" s="10">
        <f t="shared" si="6"/>
        <v>253</v>
      </c>
      <c r="B254" s="10"/>
      <c r="C254" s="10"/>
      <c r="D254" s="10"/>
      <c r="E254" s="11"/>
      <c r="F254" s="11">
        <f t="shared" si="7"/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75"/>
      <c r="V254" s="11"/>
    </row>
    <row r="255" spans="1:22" ht="12.75">
      <c r="A255" s="10">
        <f t="shared" si="6"/>
        <v>254</v>
      </c>
      <c r="B255" s="10"/>
      <c r="C255" s="10"/>
      <c r="D255" s="10"/>
      <c r="E255" s="11"/>
      <c r="F255" s="11">
        <f t="shared" si="7"/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75"/>
      <c r="V255" s="11"/>
    </row>
    <row r="256" spans="1:22" ht="12.75">
      <c r="A256" s="10">
        <f t="shared" si="6"/>
        <v>255</v>
      </c>
      <c r="B256" s="10"/>
      <c r="C256" s="10"/>
      <c r="D256" s="10"/>
      <c r="E256" s="11"/>
      <c r="F256" s="11">
        <f t="shared" si="7"/>
        <v>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75"/>
      <c r="V256" s="11"/>
    </row>
    <row r="257" spans="1:22" ht="12.75">
      <c r="A257" s="10">
        <f t="shared" si="6"/>
        <v>256</v>
      </c>
      <c r="B257" s="10"/>
      <c r="C257" s="10"/>
      <c r="D257" s="10"/>
      <c r="E257" s="11"/>
      <c r="F257" s="11">
        <f t="shared" si="7"/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75"/>
      <c r="V257" s="11"/>
    </row>
    <row r="258" spans="1:22" ht="12.75">
      <c r="A258" s="10">
        <f aca="true" t="shared" si="8" ref="A258:A281">ROW()-1</f>
        <v>257</v>
      </c>
      <c r="B258" s="10"/>
      <c r="C258" s="10"/>
      <c r="D258" s="10"/>
      <c r="E258" s="11"/>
      <c r="F258" s="11">
        <f>SUM(COUNTIF(G258:V258,"=1")*10,COUNTIF(G258:V258,"=2")*9,COUNTIF(G258:V258,"=3")*8,COUNTIF(G258:V258,"=4")*7,COUNTIF(G258:V258,"=5")*6,COUNTIF(G258:V258,"=6")*5,COUNTIF(G258:V258,"=7")*4,COUNTIF(G258:V258,"=8")*3,COUNTIF(G258:V258,"=9")*2,COUNTIF(G258:V258,"=10")*1,COUNTA(G258:V258)*5)</f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75"/>
      <c r="V258" s="11"/>
    </row>
    <row r="259" spans="1:22" ht="12.75">
      <c r="A259" s="10">
        <f t="shared" si="8"/>
        <v>258</v>
      </c>
      <c r="B259" s="10"/>
      <c r="C259" s="10"/>
      <c r="D259" s="10"/>
      <c r="E259" s="11"/>
      <c r="F259" s="11">
        <f>SUM(COUNTIF(G259:V259,"=1")*10,COUNTIF(G259:V259,"=2")*9,COUNTIF(G259:V259,"=3")*8,COUNTIF(G259:V259,"=4")*7,COUNTIF(G259:V259,"=5")*6,COUNTIF(G259:V259,"=6")*5,COUNTIF(G259:V259,"=7")*4,COUNTIF(G259:V259,"=8")*3,COUNTIF(G259:V259,"=9")*2,COUNTIF(G259:V259,"=10")*1,COUNTA(G259:V259)*5)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75"/>
      <c r="V259" s="11"/>
    </row>
    <row r="260" spans="1:22" ht="12.75">
      <c r="A260" s="10">
        <f t="shared" si="8"/>
        <v>259</v>
      </c>
      <c r="B260" s="10"/>
      <c r="C260" s="10"/>
      <c r="D260" s="10"/>
      <c r="E260" s="11"/>
      <c r="F260" s="11">
        <f>SUM(COUNTIF(G260:V260,"=1")*10,COUNTIF(G260:V260,"=2")*9,COUNTIF(G260:V260,"=3")*8,COUNTIF(G260:V260,"=4")*7,COUNTIF(G260:V260,"=5")*6,COUNTIF(G260:V260,"=6")*5,COUNTIF(G260:V260,"=7")*4,COUNTIF(G260:V260,"=8")*3,COUNTIF(G260:V260,"=9")*2,COUNTIF(G260:V260,"=10")*1,COUNTA(G260:V260)*5)</f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75"/>
      <c r="V260" s="11"/>
    </row>
    <row r="261" spans="1:22" ht="13.5" thickBot="1">
      <c r="A261" s="12">
        <f t="shared" si="8"/>
        <v>260</v>
      </c>
      <c r="B261" s="12"/>
      <c r="C261" s="12"/>
      <c r="D261" s="12"/>
      <c r="E261" s="13"/>
      <c r="F261" s="13">
        <f>SUM(COUNTIF(G261:V261,"=1")*10,COUNTIF(G261:V261,"=2")*9,COUNTIF(G261:V261,"=3")*8,COUNTIF(G261:V261,"=4")*7,COUNTIF(G261:V261,"=5")*6,COUNTIF(G261:V261,"=6")*5,COUNTIF(G261:V261,"=7")*4,COUNTIF(G261:V261,"=8")*3,COUNTIF(G261:V261,"=9")*2,COUNTIF(G261:V261,"=10")*1,COUNTA(G261:V261)*5)</f>
        <v>0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76"/>
      <c r="V261" s="13"/>
    </row>
    <row r="262" spans="1:22" ht="13.5" thickTop="1">
      <c r="A262" s="10">
        <f t="shared" si="8"/>
        <v>261</v>
      </c>
      <c r="B262" s="10"/>
      <c r="C262" s="10"/>
      <c r="D262" s="10"/>
      <c r="E262" s="11"/>
      <c r="F262" s="11">
        <f>SUM(COUNTIF(G262:V262,"=1")*10,COUNTIF(G262:V262,"=2")*9,COUNTIF(G262:V262,"=3")*8,COUNTIF(G262:V262,"=4")*7,COUNTIF(G262:V262,"=5")*6,COUNTIF(G262:V262,"=6")*5,COUNTIF(G262:V262,"=7")*4,COUNTIF(G262:V262,"=8")*3,COUNTIF(G262:V262,"=9")*2,COUNTIF(G262:V262,"=10")*1,COUNTA(G262:V262)*5)</f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75"/>
      <c r="V262" s="11"/>
    </row>
    <row r="263" spans="1:22" ht="12.75">
      <c r="A263" s="10">
        <f t="shared" si="8"/>
        <v>262</v>
      </c>
      <c r="B263" s="10"/>
      <c r="C263" s="10"/>
      <c r="D263" s="10"/>
      <c r="E263" s="11"/>
      <c r="F263" s="11">
        <f>SUM(COUNTIF(G263:V263,"=1")*10,COUNTIF(G263:V263,"=2")*9,COUNTIF(G263:V263,"=3")*8,COUNTIF(G263:V263,"=4")*7,COUNTIF(G263:V263,"=5")*6,COUNTIF(G263:V263,"=6")*5,COUNTIF(G263:V263,"=7")*4,COUNTIF(G263:V263,"=8")*3,COUNTIF(G263:V263,"=9")*2,COUNTIF(G263:V263,"=10")*1,COUNTA(G263:V263)*5)</f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75"/>
      <c r="V263" s="11"/>
    </row>
    <row r="264" spans="1:22" ht="12.75">
      <c r="A264" s="10">
        <f t="shared" si="8"/>
        <v>263</v>
      </c>
      <c r="B264" s="10"/>
      <c r="C264" s="10"/>
      <c r="D264" s="10"/>
      <c r="E264" s="11"/>
      <c r="F264" s="11">
        <f>SUM(COUNTIF(G264:V264,"=1")*10,COUNTIF(G264:V264,"=2")*9,COUNTIF(G264:V264,"=3")*8,COUNTIF(G264:V264,"=4")*7,COUNTIF(G264:V264,"=5")*6,COUNTIF(G264:V264,"=6")*5,COUNTIF(G264:V264,"=7")*4,COUNTIF(G264:V264,"=8")*3,COUNTIF(G264:V264,"=9")*2,COUNTIF(G264:V264,"=10")*1,COUNTA(G264:V264)*5)</f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75"/>
      <c r="V264" s="11"/>
    </row>
    <row r="265" spans="1:22" ht="12.75">
      <c r="A265" s="10">
        <f t="shared" si="8"/>
        <v>264</v>
      </c>
      <c r="B265" s="10"/>
      <c r="C265" s="10"/>
      <c r="D265" s="10"/>
      <c r="E265" s="11"/>
      <c r="F265" s="11">
        <f>SUM(COUNTIF(G265:V265,"=1")*10,COUNTIF(G265:V265,"=2")*9,COUNTIF(G265:V265,"=3")*8,COUNTIF(G265:V265,"=4")*7,COUNTIF(G265:V265,"=5")*6,COUNTIF(G265:V265,"=6")*5,COUNTIF(G265:V265,"=7")*4,COUNTIF(G265:V265,"=8")*3,COUNTIF(G265:V265,"=9")*2,COUNTIF(G265:V265,"=10")*1,COUNTA(G265:V265)*5)</f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75"/>
      <c r="V265" s="11"/>
    </row>
    <row r="266" spans="1:22" ht="12.75">
      <c r="A266" s="10">
        <f t="shared" si="8"/>
        <v>265</v>
      </c>
      <c r="B266" s="10"/>
      <c r="C266" s="10"/>
      <c r="D266" s="10"/>
      <c r="E266" s="11"/>
      <c r="F266" s="11">
        <f>SUM(COUNTIF(G266:V266,"=1")*10,COUNTIF(G266:V266,"=2")*9,COUNTIF(G266:V266,"=3")*8,COUNTIF(G266:V266,"=4")*7,COUNTIF(G266:V266,"=5")*6,COUNTIF(G266:V266,"=6")*5,COUNTIF(G266:V266,"=7")*4,COUNTIF(G266:V266,"=8")*3,COUNTIF(G266:V266,"=9")*2,COUNTIF(G266:V266,"=10")*1,COUNTA(G266:V266)*5)</f>
        <v>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75"/>
      <c r="V266" s="11"/>
    </row>
    <row r="267" spans="1:22" ht="12.75">
      <c r="A267" s="10">
        <f t="shared" si="8"/>
        <v>266</v>
      </c>
      <c r="B267" s="10"/>
      <c r="C267" s="10"/>
      <c r="D267" s="10"/>
      <c r="E267" s="11"/>
      <c r="F267" s="11">
        <f>SUM(COUNTIF(G267:V267,"=1")*10,COUNTIF(G267:V267,"=2")*9,COUNTIF(G267:V267,"=3")*8,COUNTIF(G267:V267,"=4")*7,COUNTIF(G267:V267,"=5")*6,COUNTIF(G267:V267,"=6")*5,COUNTIF(G267:V267,"=7")*4,COUNTIF(G267:V267,"=8")*3,COUNTIF(G267:V267,"=9")*2,COUNTIF(G267:V267,"=10")*1,COUNTA(G267:V267)*5)</f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75"/>
      <c r="V267" s="11"/>
    </row>
    <row r="268" spans="1:22" ht="12.75">
      <c r="A268" s="10">
        <f t="shared" si="8"/>
        <v>267</v>
      </c>
      <c r="B268" s="10"/>
      <c r="C268" s="10"/>
      <c r="D268" s="10"/>
      <c r="E268" s="11"/>
      <c r="F268" s="11">
        <f>SUM(COUNTIF(G268:V268,"=1")*10,COUNTIF(G268:V268,"=2")*9,COUNTIF(G268:V268,"=3")*8,COUNTIF(G268:V268,"=4")*7,COUNTIF(G268:V268,"=5")*6,COUNTIF(G268:V268,"=6")*5,COUNTIF(G268:V268,"=7")*4,COUNTIF(G268:V268,"=8")*3,COUNTIF(G268:V268,"=9")*2,COUNTIF(G268:V268,"=10")*1,COUNTA(G268:V268)*5)</f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75"/>
      <c r="V268" s="11"/>
    </row>
    <row r="269" spans="1:22" ht="12.75">
      <c r="A269" s="10">
        <f t="shared" si="8"/>
        <v>268</v>
      </c>
      <c r="B269" s="10"/>
      <c r="C269" s="10"/>
      <c r="D269" s="10"/>
      <c r="E269" s="11"/>
      <c r="F269" s="11">
        <f>SUM(COUNTIF(G269:V269,"=1")*10,COUNTIF(G269:V269,"=2")*9,COUNTIF(G269:V269,"=3")*8,COUNTIF(G269:V269,"=4")*7,COUNTIF(G269:V269,"=5")*6,COUNTIF(G269:V269,"=6")*5,COUNTIF(G269:V269,"=7")*4,COUNTIF(G269:V269,"=8")*3,COUNTIF(G269:V269,"=9")*2,COUNTIF(G269:V269,"=10")*1,COUNTA(G269:V269)*5)</f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75"/>
      <c r="V269" s="11"/>
    </row>
    <row r="270" spans="1:22" ht="12.75">
      <c r="A270" s="10">
        <f t="shared" si="8"/>
        <v>269</v>
      </c>
      <c r="B270" s="10"/>
      <c r="C270" s="10"/>
      <c r="D270" s="10"/>
      <c r="E270" s="11"/>
      <c r="F270" s="11">
        <f>SUM(COUNTIF(G270:V270,"=1")*10,COUNTIF(G270:V270,"=2")*9,COUNTIF(G270:V270,"=3")*8,COUNTIF(G270:V270,"=4")*7,COUNTIF(G270:V270,"=5")*6,COUNTIF(G270:V270,"=6")*5,COUNTIF(G270:V270,"=7")*4,COUNTIF(G270:V270,"=8")*3,COUNTIF(G270:V270,"=9")*2,COUNTIF(G270:V270,"=10")*1,COUNTA(G270:V270)*5)</f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75"/>
      <c r="V270" s="11"/>
    </row>
    <row r="271" spans="1:22" ht="13.5" thickBot="1">
      <c r="A271" s="12">
        <f t="shared" si="8"/>
        <v>270</v>
      </c>
      <c r="B271" s="12"/>
      <c r="C271" s="12"/>
      <c r="D271" s="12"/>
      <c r="E271" s="13"/>
      <c r="F271" s="13">
        <f>SUM(COUNTIF(G271:V271,"=1")*10,COUNTIF(G271:V271,"=2")*9,COUNTIF(G271:V271,"=3")*8,COUNTIF(G271:V271,"=4")*7,COUNTIF(G271:V271,"=5")*6,COUNTIF(G271:V271,"=6")*5,COUNTIF(G271:V271,"=7")*4,COUNTIF(G271:V271,"=8")*3,COUNTIF(G271:V271,"=9")*2,COUNTIF(G271:V271,"=10")*1,COUNTA(G271:V271)*5)</f>
        <v>0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76"/>
      <c r="V271" s="13"/>
    </row>
    <row r="272" spans="1:22" ht="13.5" thickTop="1">
      <c r="A272" s="10">
        <f t="shared" si="8"/>
        <v>271</v>
      </c>
      <c r="B272" s="10"/>
      <c r="C272" s="10"/>
      <c r="D272" s="10"/>
      <c r="E272" s="11"/>
      <c r="F272" s="11">
        <f>SUM(COUNTIF(G272:V272,"=1")*10,COUNTIF(G272:V272,"=2")*9,COUNTIF(G272:V272,"=3")*8,COUNTIF(G272:V272,"=4")*7,COUNTIF(G272:V272,"=5")*6,COUNTIF(G272:V272,"=6")*5,COUNTIF(G272:V272,"=7")*4,COUNTIF(G272:V272,"=8")*3,COUNTIF(G272:V272,"=9")*2,COUNTIF(G272:V272,"=10")*1,COUNTA(G272:V272)*5)</f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75"/>
      <c r="V272" s="11"/>
    </row>
    <row r="273" spans="1:22" ht="12.75">
      <c r="A273" s="10">
        <f t="shared" si="8"/>
        <v>272</v>
      </c>
      <c r="B273" s="10"/>
      <c r="C273" s="10"/>
      <c r="D273" s="10"/>
      <c r="E273" s="11"/>
      <c r="F273" s="11">
        <f>SUM(COUNTIF(G273:V273,"=1")*10,COUNTIF(G273:V273,"=2")*9,COUNTIF(G273:V273,"=3")*8,COUNTIF(G273:V273,"=4")*7,COUNTIF(G273:V273,"=5")*6,COUNTIF(G273:V273,"=6")*5,COUNTIF(G273:V273,"=7")*4,COUNTIF(G273:V273,"=8")*3,COUNTIF(G273:V273,"=9")*2,COUNTIF(G273:V273,"=10")*1,COUNTA(G273:V273)*5)</f>
        <v>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75"/>
      <c r="V273" s="11"/>
    </row>
    <row r="274" spans="1:22" ht="12.75">
      <c r="A274" s="10">
        <f t="shared" si="8"/>
        <v>273</v>
      </c>
      <c r="B274" s="10"/>
      <c r="C274" s="10"/>
      <c r="D274" s="10"/>
      <c r="E274" s="11"/>
      <c r="F274" s="11">
        <f>SUM(COUNTIF(G274:V274,"=1")*10,COUNTIF(G274:V274,"=2")*9,COUNTIF(G274:V274,"=3")*8,COUNTIF(G274:V274,"=4")*7,COUNTIF(G274:V274,"=5")*6,COUNTIF(G274:V274,"=6")*5,COUNTIF(G274:V274,"=7")*4,COUNTIF(G274:V274,"=8")*3,COUNTIF(G274:V274,"=9")*2,COUNTIF(G274:V274,"=10")*1,COUNTA(G274:V274)*5)</f>
        <v>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75"/>
      <c r="V274" s="11"/>
    </row>
    <row r="275" spans="1:22" ht="12.75">
      <c r="A275" s="10">
        <f t="shared" si="8"/>
        <v>274</v>
      </c>
      <c r="B275" s="10"/>
      <c r="C275" s="10"/>
      <c r="D275" s="10"/>
      <c r="E275" s="11"/>
      <c r="F275" s="11">
        <f>SUM(COUNTIF(G275:V275,"=1")*10,COUNTIF(G275:V275,"=2")*9,COUNTIF(G275:V275,"=3")*8,COUNTIF(G275:V275,"=4")*7,COUNTIF(G275:V275,"=5")*6,COUNTIF(G275:V275,"=6")*5,COUNTIF(G275:V275,"=7")*4,COUNTIF(G275:V275,"=8")*3,COUNTIF(G275:V275,"=9")*2,COUNTIF(G275:V275,"=10")*1,COUNTA(G275:V275)*5)</f>
        <v>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75"/>
      <c r="V275" s="11"/>
    </row>
    <row r="276" spans="1:22" ht="12.75">
      <c r="A276" s="10">
        <f t="shared" si="8"/>
        <v>275</v>
      </c>
      <c r="B276" s="10"/>
      <c r="C276" s="10"/>
      <c r="D276" s="10"/>
      <c r="E276" s="11"/>
      <c r="F276" s="11">
        <f>SUM(COUNTIF(G276:V276,"=1")*10,COUNTIF(G276:V276,"=2")*9,COUNTIF(G276:V276,"=3")*8,COUNTIF(G276:V276,"=4")*7,COUNTIF(G276:V276,"=5")*6,COUNTIF(G276:V276,"=6")*5,COUNTIF(G276:V276,"=7")*4,COUNTIF(G276:V276,"=8")*3,COUNTIF(G276:V276,"=9")*2,COUNTIF(G276:V276,"=10")*1,COUNTA(G276:V276)*5)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75"/>
      <c r="V276" s="11"/>
    </row>
    <row r="277" spans="1:22" ht="12.75">
      <c r="A277" s="10">
        <f t="shared" si="8"/>
        <v>276</v>
      </c>
      <c r="B277" s="10"/>
      <c r="C277" s="10"/>
      <c r="D277" s="10"/>
      <c r="E277" s="11"/>
      <c r="F277" s="11">
        <f>SUM(COUNTIF(G277:V277,"=1")*10,COUNTIF(G277:V277,"=2")*9,COUNTIF(G277:V277,"=3")*8,COUNTIF(G277:V277,"=4")*7,COUNTIF(G277:V277,"=5")*6,COUNTIF(G277:V277,"=6")*5,COUNTIF(G277:V277,"=7")*4,COUNTIF(G277:V277,"=8")*3,COUNTIF(G277:V277,"=9")*2,COUNTIF(G277:V277,"=10")*1,COUNTA(G277:V277)*5)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75"/>
      <c r="V277" s="11"/>
    </row>
    <row r="278" spans="1:22" ht="12.75">
      <c r="A278" s="10">
        <f t="shared" si="8"/>
        <v>277</v>
      </c>
      <c r="B278" s="10"/>
      <c r="C278" s="10"/>
      <c r="D278" s="10"/>
      <c r="E278" s="11"/>
      <c r="F278" s="11">
        <f>SUM(COUNTIF(G278:V278,"=1")*10,COUNTIF(G278:V278,"=2")*9,COUNTIF(G278:V278,"=3")*8,COUNTIF(G278:V278,"=4")*7,COUNTIF(G278:V278,"=5")*6,COUNTIF(G278:V278,"=6")*5,COUNTIF(G278:V278,"=7")*4,COUNTIF(G278:V278,"=8")*3,COUNTIF(G278:V278,"=9")*2,COUNTIF(G278:V278,"=10")*1,COUNTA(G278:V278)*5)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75"/>
      <c r="V278" s="11"/>
    </row>
    <row r="279" spans="1:22" ht="12.75">
      <c r="A279" s="10">
        <f t="shared" si="8"/>
        <v>278</v>
      </c>
      <c r="B279" s="10"/>
      <c r="C279" s="10"/>
      <c r="D279" s="10"/>
      <c r="E279" s="11"/>
      <c r="F279" s="11">
        <f>SUM(COUNTIF(G279:V279,"=1")*10,COUNTIF(G279:V279,"=2")*9,COUNTIF(G279:V279,"=3")*8,COUNTIF(G279:V279,"=4")*7,COUNTIF(G279:V279,"=5")*6,COUNTIF(G279:V279,"=6")*5,COUNTIF(G279:V279,"=7")*4,COUNTIF(G279:V279,"=8")*3,COUNTIF(G279:V279,"=9")*2,COUNTIF(G279:V279,"=10")*1,COUNTA(G279:V279)*5)</f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75"/>
      <c r="V279" s="11"/>
    </row>
    <row r="280" spans="1:22" ht="12.75">
      <c r="A280" s="10">
        <f t="shared" si="8"/>
        <v>279</v>
      </c>
      <c r="B280" s="10"/>
      <c r="C280" s="10"/>
      <c r="D280" s="10"/>
      <c r="E280" s="11"/>
      <c r="F280" s="11">
        <f>SUM(COUNTIF(G280:V280,"=1")*10,COUNTIF(G280:V280,"=2")*9,COUNTIF(G280:V280,"=3")*8,COUNTIF(G280:V280,"=4")*7,COUNTIF(G280:V280,"=5")*6,COUNTIF(G280:V280,"=6")*5,COUNTIF(G280:V280,"=7")*4,COUNTIF(G280:V280,"=8")*3,COUNTIF(G280:V280,"=9")*2,COUNTIF(G280:V280,"=10")*1,COUNTA(G280:V280)*5)</f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75"/>
      <c r="V280" s="11"/>
    </row>
    <row r="281" spans="1:22" ht="13.5" thickBot="1">
      <c r="A281" s="12">
        <f t="shared" si="8"/>
        <v>280</v>
      </c>
      <c r="B281" s="12"/>
      <c r="C281" s="12"/>
      <c r="D281" s="12"/>
      <c r="E281" s="13"/>
      <c r="F281" s="13">
        <f>SUM(COUNTIF(G281:V281,"=1")*10,COUNTIF(G281:V281,"=2")*9,COUNTIF(G281:V281,"=3")*8,COUNTIF(G281:V281,"=4")*7,COUNTIF(G281:V281,"=5")*6,COUNTIF(G281:V281,"=6")*5,COUNTIF(G281:V281,"=7")*4,COUNTIF(G281:V281,"=8")*3,COUNTIF(G281:V281,"=9")*2,COUNTIF(G281:V281,"=10")*1,COUNTA(G281:V281)*5)</f>
        <v>0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76"/>
      <c r="V281" s="13"/>
    </row>
    <row r="28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300" verticalDpi="300" orientation="portrait" paperSize="9" scale="77" r:id="rId2"/>
  <headerFooter alignWithMargins="0">
    <oddFooter>&amp;L&amp;"Arial,Standaard"2009&amp;C&amp;"Arial,Standaard"&amp;A&amp;R&amp;"Arial,Standaard"Pagina &amp;P</oddFooter>
  </headerFooter>
  <rowBreaks count="1" manualBreakCount="1">
    <brk id="281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V281"/>
  <sheetViews>
    <sheetView showGridLines="0" workbookViewId="0" topLeftCell="A1">
      <selection activeCell="D9" sqref="D9"/>
    </sheetView>
  </sheetViews>
  <sheetFormatPr defaultColWidth="10.77734375" defaultRowHeight="15.75"/>
  <cols>
    <col min="1" max="1" width="4.3359375" style="8" customWidth="1"/>
    <col min="2" max="2" width="9.3359375" style="8" bestFit="1" customWidth="1"/>
    <col min="3" max="3" width="7.99609375" style="8" customWidth="1"/>
    <col min="4" max="4" width="10.77734375" style="8" customWidth="1"/>
    <col min="5" max="5" width="14.6640625" style="8" customWidth="1"/>
    <col min="6" max="6" width="4.21484375" style="8" customWidth="1"/>
    <col min="7" max="22" width="3.3359375" style="8" customWidth="1"/>
    <col min="23" max="25" width="10.77734375" style="8" customWidth="1"/>
    <col min="26" max="16384" width="10.77734375" style="8" customWidth="1"/>
  </cols>
  <sheetData>
    <row r="1" spans="1:22" s="5" customFormat="1" ht="87.75" customHeight="1" thickBot="1">
      <c r="A1" s="1" t="s">
        <v>0</v>
      </c>
      <c r="B1" s="1" t="s">
        <v>1</v>
      </c>
      <c r="C1" s="1" t="s">
        <v>203</v>
      </c>
      <c r="D1" s="1" t="s">
        <v>2</v>
      </c>
      <c r="E1" s="2" t="s">
        <v>3</v>
      </c>
      <c r="F1" s="2" t="s">
        <v>4</v>
      </c>
      <c r="G1" s="3" t="str">
        <f>Gegevens!F2</f>
        <v>1.4 Deurne Wals</v>
      </c>
      <c r="H1" s="3" t="str">
        <f>Gegevens!G2</f>
        <v>8.4 De Mortel</v>
      </c>
      <c r="I1" s="3" t="str">
        <f>Gegevens!H2</f>
        <v>15.4 Vlierden</v>
      </c>
      <c r="J1" s="3" t="str">
        <f>Gegevens!I2</f>
        <v>22.4 Bakel</v>
      </c>
      <c r="K1" s="3" t="str">
        <f>Gegevens!J2</f>
        <v>29.4 Gemert</v>
      </c>
      <c r="L1" s="3" t="str">
        <f>Gegevens!K2</f>
        <v>6.5 Milheeze</v>
      </c>
      <c r="M1" s="3" t="str">
        <f>Gegevens!L2</f>
        <v>13.5 Baarlo</v>
      </c>
      <c r="N1" s="3" t="str">
        <f>Gegevens!M2</f>
        <v>20.5 Deurne Zeil</v>
      </c>
      <c r="O1" s="3" t="str">
        <f>Gegevens!N2</f>
        <v>27.5 De Rips</v>
      </c>
      <c r="P1" s="3" t="str">
        <f>Gegevens!O2</f>
        <v>3.6 Liessel</v>
      </c>
      <c r="Q1" s="3" t="str">
        <f>Gegevens!P2</f>
        <v>10.6 Neerkant</v>
      </c>
      <c r="R1" s="3" t="str">
        <f>Gegevens!Q2</f>
        <v>17.6 Zeeland</v>
      </c>
      <c r="S1" s="3" t="str">
        <f>Gegevens!R2</f>
        <v>24.6 Mierlo</v>
      </c>
      <c r="T1" s="3" t="str">
        <f>Gegevens!S2</f>
        <v>1.7 Handel</v>
      </c>
      <c r="U1" s="3" t="str">
        <f>Gegevens!T2</f>
        <v>8.7 Boekel</v>
      </c>
      <c r="V1" s="4" t="str">
        <f>Gegevens!U2</f>
        <v>15.7 Milheeze</v>
      </c>
    </row>
    <row r="2" spans="1:22" s="9" customFormat="1" ht="13.5" thickTop="1">
      <c r="A2" s="6">
        <f aca="true" t="shared" si="0" ref="A2:A65">ROW()-1</f>
        <v>1</v>
      </c>
      <c r="B2" s="16" t="s">
        <v>57</v>
      </c>
      <c r="C2" s="16"/>
      <c r="D2" s="16" t="s">
        <v>114</v>
      </c>
      <c r="E2" s="17" t="s">
        <v>115</v>
      </c>
      <c r="F2" s="7">
        <f aca="true" t="shared" si="1" ref="F2:F65">SUM(COUNTIF(G2:V2,"=1")*10,COUNTIF(G2:V2,"=2")*9,COUNTIF(G2:V2,"=3")*8,COUNTIF(G2:V2,"=4")*7,COUNTIF(G2:V2,"=5")*6,COUNTIF(G2:V2,"=6")*5,COUNTIF(G2:V2,"=7")*4,COUNTIF(G2:V2,"=8")*3,COUNTIF(G2:V2,"=9")*2,COUNTIF(G2:V2,"=10")*1,COUNTA(G2:V2)*5)</f>
        <v>166</v>
      </c>
      <c r="G2" s="6">
        <v>1</v>
      </c>
      <c r="H2" s="6">
        <v>2</v>
      </c>
      <c r="I2" s="6">
        <v>1</v>
      </c>
      <c r="J2" s="6">
        <v>3</v>
      </c>
      <c r="K2" s="6">
        <v>10</v>
      </c>
      <c r="L2" s="6">
        <v>9</v>
      </c>
      <c r="M2" s="6">
        <v>1</v>
      </c>
      <c r="N2" s="6">
        <v>5</v>
      </c>
      <c r="O2" s="6">
        <v>2</v>
      </c>
      <c r="P2" s="6">
        <v>6</v>
      </c>
      <c r="Q2" s="6" t="s">
        <v>295</v>
      </c>
      <c r="R2" s="6">
        <v>9</v>
      </c>
      <c r="S2" s="6">
        <v>11</v>
      </c>
      <c r="T2" s="6">
        <v>4</v>
      </c>
      <c r="U2" s="6">
        <v>10</v>
      </c>
      <c r="V2" s="7">
        <v>5</v>
      </c>
    </row>
    <row r="3" spans="1:22" ht="12.75">
      <c r="A3" s="10">
        <f t="shared" si="0"/>
        <v>2</v>
      </c>
      <c r="B3" s="10" t="s">
        <v>79</v>
      </c>
      <c r="C3" s="10"/>
      <c r="D3" s="10" t="s">
        <v>376</v>
      </c>
      <c r="E3" s="11" t="s">
        <v>39</v>
      </c>
      <c r="F3" s="11">
        <f t="shared" si="1"/>
        <v>153</v>
      </c>
      <c r="G3" s="10">
        <v>8</v>
      </c>
      <c r="H3" s="10">
        <v>3</v>
      </c>
      <c r="I3" s="10">
        <v>2</v>
      </c>
      <c r="J3" s="10">
        <v>6</v>
      </c>
      <c r="K3" s="10">
        <v>29</v>
      </c>
      <c r="L3" s="10">
        <v>10</v>
      </c>
      <c r="M3" s="10">
        <v>9</v>
      </c>
      <c r="N3" s="10"/>
      <c r="O3" s="10">
        <v>4</v>
      </c>
      <c r="P3" s="10">
        <v>2</v>
      </c>
      <c r="Q3" s="10">
        <v>1</v>
      </c>
      <c r="R3" s="10">
        <v>34</v>
      </c>
      <c r="S3" s="10">
        <v>2</v>
      </c>
      <c r="T3" s="10">
        <v>2</v>
      </c>
      <c r="U3" s="10">
        <v>9</v>
      </c>
      <c r="V3" s="11">
        <v>7</v>
      </c>
    </row>
    <row r="4" spans="1:22" ht="12.75">
      <c r="A4" s="10">
        <f t="shared" si="0"/>
        <v>3</v>
      </c>
      <c r="B4" s="14" t="s">
        <v>86</v>
      </c>
      <c r="C4" s="14"/>
      <c r="D4" s="14" t="s">
        <v>144</v>
      </c>
      <c r="E4" s="15" t="s">
        <v>70</v>
      </c>
      <c r="F4" s="11">
        <f t="shared" si="1"/>
        <v>127</v>
      </c>
      <c r="G4" s="10" t="s">
        <v>295</v>
      </c>
      <c r="H4" s="10">
        <v>1</v>
      </c>
      <c r="I4" s="10">
        <v>3</v>
      </c>
      <c r="J4" s="10">
        <v>2</v>
      </c>
      <c r="K4" s="10">
        <v>6</v>
      </c>
      <c r="L4" s="10">
        <v>2</v>
      </c>
      <c r="M4" s="10">
        <v>2</v>
      </c>
      <c r="N4" s="10">
        <v>4</v>
      </c>
      <c r="O4" s="10">
        <v>3</v>
      </c>
      <c r="P4" s="10"/>
      <c r="Q4" s="10"/>
      <c r="R4" s="10">
        <v>4</v>
      </c>
      <c r="S4" s="10">
        <v>20</v>
      </c>
      <c r="T4" s="10"/>
      <c r="U4" s="10"/>
      <c r="V4" s="11"/>
    </row>
    <row r="5" spans="1:22" ht="12.75">
      <c r="A5" s="10">
        <f t="shared" si="0"/>
        <v>4</v>
      </c>
      <c r="B5" s="10" t="s">
        <v>48</v>
      </c>
      <c r="C5" s="10"/>
      <c r="D5" s="10" t="s">
        <v>201</v>
      </c>
      <c r="E5" s="11" t="s">
        <v>52</v>
      </c>
      <c r="F5" s="11">
        <f t="shared" si="1"/>
        <v>122</v>
      </c>
      <c r="G5" s="10">
        <v>16</v>
      </c>
      <c r="H5" s="10">
        <v>6</v>
      </c>
      <c r="I5" s="10">
        <v>4</v>
      </c>
      <c r="J5" s="10">
        <v>8</v>
      </c>
      <c r="K5" s="10">
        <v>12</v>
      </c>
      <c r="L5" s="10">
        <v>3</v>
      </c>
      <c r="M5" s="10">
        <v>8</v>
      </c>
      <c r="N5" s="10">
        <v>10</v>
      </c>
      <c r="O5" s="10">
        <v>10</v>
      </c>
      <c r="P5" s="10">
        <v>9</v>
      </c>
      <c r="Q5" s="10">
        <v>4</v>
      </c>
      <c r="R5" s="10">
        <v>15</v>
      </c>
      <c r="S5" s="10">
        <v>12</v>
      </c>
      <c r="T5" s="10">
        <v>7</v>
      </c>
      <c r="U5" s="10">
        <v>15</v>
      </c>
      <c r="V5" s="11">
        <v>10</v>
      </c>
    </row>
    <row r="6" spans="1:22" ht="12.75" customHeight="1">
      <c r="A6" s="10">
        <f t="shared" si="0"/>
        <v>5</v>
      </c>
      <c r="B6" s="10" t="s">
        <v>44</v>
      </c>
      <c r="C6" s="10"/>
      <c r="D6" s="10" t="s">
        <v>45</v>
      </c>
      <c r="E6" s="11" t="s">
        <v>46</v>
      </c>
      <c r="F6" s="11">
        <f t="shared" si="1"/>
        <v>118</v>
      </c>
      <c r="G6" s="10">
        <v>21</v>
      </c>
      <c r="H6" s="10">
        <v>13</v>
      </c>
      <c r="I6" s="10">
        <v>20</v>
      </c>
      <c r="J6" s="10">
        <v>10</v>
      </c>
      <c r="K6" s="10">
        <v>1</v>
      </c>
      <c r="L6" s="10">
        <v>24</v>
      </c>
      <c r="M6" s="10">
        <v>11</v>
      </c>
      <c r="N6" s="10">
        <v>22</v>
      </c>
      <c r="O6" s="10">
        <v>15</v>
      </c>
      <c r="P6" s="10">
        <v>10</v>
      </c>
      <c r="Q6" s="10">
        <v>10</v>
      </c>
      <c r="R6" s="10">
        <v>17</v>
      </c>
      <c r="S6" s="10">
        <v>4</v>
      </c>
      <c r="T6" s="10">
        <v>9</v>
      </c>
      <c r="U6" s="10">
        <v>5</v>
      </c>
      <c r="V6" s="11">
        <v>1</v>
      </c>
    </row>
    <row r="7" spans="1:22" ht="12.75">
      <c r="A7" s="10">
        <f t="shared" si="0"/>
        <v>6</v>
      </c>
      <c r="B7" s="10" t="s">
        <v>348</v>
      </c>
      <c r="C7" s="10"/>
      <c r="D7" s="10" t="s">
        <v>349</v>
      </c>
      <c r="E7" s="11" t="s">
        <v>350</v>
      </c>
      <c r="F7" s="11">
        <f t="shared" si="1"/>
        <v>110</v>
      </c>
      <c r="G7" s="10" t="s">
        <v>295</v>
      </c>
      <c r="H7" s="10">
        <v>8</v>
      </c>
      <c r="I7" s="10"/>
      <c r="J7" s="10">
        <v>9</v>
      </c>
      <c r="K7" s="10"/>
      <c r="L7" s="10"/>
      <c r="M7" s="10"/>
      <c r="N7" s="10">
        <v>18</v>
      </c>
      <c r="O7" s="10">
        <v>6</v>
      </c>
      <c r="P7" s="10">
        <v>4</v>
      </c>
      <c r="Q7" s="10">
        <v>11</v>
      </c>
      <c r="R7" s="10">
        <v>1</v>
      </c>
      <c r="S7" s="10">
        <v>3</v>
      </c>
      <c r="T7" s="10">
        <v>5</v>
      </c>
      <c r="U7" s="10">
        <v>24</v>
      </c>
      <c r="V7" s="11">
        <v>2</v>
      </c>
    </row>
    <row r="8" spans="1:22" ht="12.75">
      <c r="A8" s="10">
        <f t="shared" si="0"/>
        <v>7</v>
      </c>
      <c r="B8" s="10" t="s">
        <v>41</v>
      </c>
      <c r="C8" s="10"/>
      <c r="D8" s="10" t="s">
        <v>103</v>
      </c>
      <c r="E8" s="11" t="s">
        <v>26</v>
      </c>
      <c r="F8" s="11">
        <f t="shared" si="1"/>
        <v>106</v>
      </c>
      <c r="G8" s="10">
        <v>20</v>
      </c>
      <c r="H8" s="10">
        <v>16</v>
      </c>
      <c r="I8" s="10">
        <v>19</v>
      </c>
      <c r="J8" s="10">
        <v>13</v>
      </c>
      <c r="K8" s="10">
        <v>24</v>
      </c>
      <c r="L8" s="10" t="s">
        <v>295</v>
      </c>
      <c r="M8" s="10">
        <v>15</v>
      </c>
      <c r="N8" s="10">
        <v>39</v>
      </c>
      <c r="O8" s="10">
        <v>21</v>
      </c>
      <c r="P8" s="10">
        <v>1</v>
      </c>
      <c r="Q8" s="10">
        <v>3</v>
      </c>
      <c r="R8" s="10">
        <v>26</v>
      </c>
      <c r="S8" s="10">
        <v>27</v>
      </c>
      <c r="T8" s="10">
        <v>21</v>
      </c>
      <c r="U8" s="10">
        <v>3</v>
      </c>
      <c r="V8" s="11">
        <v>37</v>
      </c>
    </row>
    <row r="9" spans="1:22" ht="12.75">
      <c r="A9" s="10">
        <f t="shared" si="0"/>
        <v>8</v>
      </c>
      <c r="B9" s="10" t="s">
        <v>90</v>
      </c>
      <c r="C9" s="10" t="s">
        <v>205</v>
      </c>
      <c r="D9" s="10" t="s">
        <v>217</v>
      </c>
      <c r="E9" s="11" t="s">
        <v>21</v>
      </c>
      <c r="F9" s="11">
        <f t="shared" si="1"/>
        <v>97</v>
      </c>
      <c r="G9" s="10">
        <v>5</v>
      </c>
      <c r="H9" s="10" t="s">
        <v>295</v>
      </c>
      <c r="I9" s="10" t="s">
        <v>295</v>
      </c>
      <c r="J9" s="10">
        <v>12</v>
      </c>
      <c r="K9" s="10">
        <v>7</v>
      </c>
      <c r="L9" s="10"/>
      <c r="M9" s="10"/>
      <c r="N9" s="10">
        <v>2</v>
      </c>
      <c r="O9" s="10">
        <v>1</v>
      </c>
      <c r="P9" s="10"/>
      <c r="Q9" s="10"/>
      <c r="R9" s="10">
        <v>12</v>
      </c>
      <c r="S9" s="10">
        <v>29</v>
      </c>
      <c r="T9" s="10">
        <v>1</v>
      </c>
      <c r="U9" s="10">
        <v>8</v>
      </c>
      <c r="V9" s="11"/>
    </row>
    <row r="10" spans="1:22" ht="12.75">
      <c r="A10" s="10">
        <f t="shared" si="0"/>
        <v>9</v>
      </c>
      <c r="B10" s="10" t="s">
        <v>44</v>
      </c>
      <c r="C10" s="10"/>
      <c r="D10" s="10" t="s">
        <v>59</v>
      </c>
      <c r="E10" s="11" t="s">
        <v>24</v>
      </c>
      <c r="F10" s="11">
        <f t="shared" si="1"/>
        <v>95</v>
      </c>
      <c r="G10" s="10" t="s">
        <v>295</v>
      </c>
      <c r="H10" s="10" t="s">
        <v>295</v>
      </c>
      <c r="I10" s="10">
        <v>10</v>
      </c>
      <c r="J10" s="10">
        <v>27</v>
      </c>
      <c r="K10" s="10">
        <v>19</v>
      </c>
      <c r="L10" s="10">
        <v>13</v>
      </c>
      <c r="M10" s="10">
        <v>19</v>
      </c>
      <c r="N10" s="10">
        <v>7</v>
      </c>
      <c r="O10" s="10">
        <v>7</v>
      </c>
      <c r="P10" s="10">
        <v>14</v>
      </c>
      <c r="Q10" s="10" t="s">
        <v>295</v>
      </c>
      <c r="R10" s="10">
        <v>5</v>
      </c>
      <c r="S10" s="10">
        <v>17</v>
      </c>
      <c r="T10" s="10" t="s">
        <v>295</v>
      </c>
      <c r="U10" s="10" t="s">
        <v>295</v>
      </c>
      <c r="V10" s="11">
        <v>14</v>
      </c>
    </row>
    <row r="11" spans="1:22" ht="13.5" thickBot="1">
      <c r="A11" s="12">
        <f t="shared" si="0"/>
        <v>10</v>
      </c>
      <c r="B11" s="12" t="s">
        <v>76</v>
      </c>
      <c r="C11" s="12"/>
      <c r="D11" s="12" t="s">
        <v>102</v>
      </c>
      <c r="E11" s="13" t="s">
        <v>104</v>
      </c>
      <c r="F11" s="13">
        <f t="shared" si="1"/>
        <v>93</v>
      </c>
      <c r="G11" s="12">
        <v>17</v>
      </c>
      <c r="H11" s="12">
        <v>18</v>
      </c>
      <c r="I11" s="12"/>
      <c r="J11" s="12">
        <v>18</v>
      </c>
      <c r="K11" s="12">
        <v>20</v>
      </c>
      <c r="L11" s="12">
        <v>5</v>
      </c>
      <c r="M11" s="12">
        <v>3</v>
      </c>
      <c r="N11" s="12">
        <v>20</v>
      </c>
      <c r="O11" s="12"/>
      <c r="P11" s="12">
        <v>13</v>
      </c>
      <c r="Q11" s="12">
        <v>2</v>
      </c>
      <c r="R11" s="12">
        <v>14</v>
      </c>
      <c r="S11" s="12">
        <v>13</v>
      </c>
      <c r="T11" s="12">
        <v>14</v>
      </c>
      <c r="U11" s="12">
        <v>14</v>
      </c>
      <c r="V11" s="13">
        <v>17</v>
      </c>
    </row>
    <row r="12" spans="1:22" ht="13.5" thickTop="1">
      <c r="A12" s="10">
        <f t="shared" si="0"/>
        <v>11</v>
      </c>
      <c r="B12" s="10" t="s">
        <v>133</v>
      </c>
      <c r="C12" s="10"/>
      <c r="D12" s="10" t="s">
        <v>188</v>
      </c>
      <c r="E12" s="11" t="s">
        <v>56</v>
      </c>
      <c r="F12" s="11">
        <f t="shared" si="1"/>
        <v>90</v>
      </c>
      <c r="G12" s="10"/>
      <c r="H12" s="10"/>
      <c r="I12" s="10" t="s">
        <v>295</v>
      </c>
      <c r="J12" s="10">
        <v>1</v>
      </c>
      <c r="K12" s="10">
        <v>5</v>
      </c>
      <c r="L12" s="10"/>
      <c r="M12" s="10"/>
      <c r="N12" s="10">
        <v>3</v>
      </c>
      <c r="O12" s="10"/>
      <c r="P12" s="10"/>
      <c r="Q12" s="10"/>
      <c r="R12" s="10">
        <v>3</v>
      </c>
      <c r="S12" s="10" t="s">
        <v>295</v>
      </c>
      <c r="T12" s="10">
        <v>3</v>
      </c>
      <c r="U12" s="10">
        <v>11</v>
      </c>
      <c r="V12" s="11">
        <v>6</v>
      </c>
    </row>
    <row r="13" spans="1:22" ht="12.75">
      <c r="A13" s="10">
        <f t="shared" si="0"/>
        <v>12</v>
      </c>
      <c r="B13" s="10" t="s">
        <v>91</v>
      </c>
      <c r="C13" s="10"/>
      <c r="D13" s="10" t="s">
        <v>158</v>
      </c>
      <c r="E13" s="11" t="s">
        <v>159</v>
      </c>
      <c r="F13" s="11">
        <f t="shared" si="1"/>
        <v>90</v>
      </c>
      <c r="G13" s="10">
        <v>4</v>
      </c>
      <c r="H13" s="10">
        <v>15</v>
      </c>
      <c r="I13" s="10"/>
      <c r="J13" s="10">
        <v>17</v>
      </c>
      <c r="K13" s="10"/>
      <c r="L13" s="10" t="s">
        <v>295</v>
      </c>
      <c r="M13" s="10">
        <v>14</v>
      </c>
      <c r="N13" s="10">
        <v>14</v>
      </c>
      <c r="O13" s="10">
        <v>11</v>
      </c>
      <c r="P13" s="10">
        <v>3</v>
      </c>
      <c r="Q13" s="10" t="s">
        <v>295</v>
      </c>
      <c r="R13" s="10">
        <v>8</v>
      </c>
      <c r="S13" s="10">
        <v>9</v>
      </c>
      <c r="T13" s="10"/>
      <c r="U13" s="10">
        <v>6</v>
      </c>
      <c r="V13" s="11">
        <v>40</v>
      </c>
    </row>
    <row r="14" spans="1:22" ht="12.75">
      <c r="A14" s="10">
        <f t="shared" si="0"/>
        <v>13</v>
      </c>
      <c r="B14" s="10" t="s">
        <v>60</v>
      </c>
      <c r="C14" s="10"/>
      <c r="D14" s="10" t="s">
        <v>61</v>
      </c>
      <c r="E14" s="11" t="s">
        <v>25</v>
      </c>
      <c r="F14" s="11">
        <f t="shared" si="1"/>
        <v>83</v>
      </c>
      <c r="G14" s="10">
        <v>14</v>
      </c>
      <c r="H14" s="10">
        <v>12</v>
      </c>
      <c r="I14" s="10" t="s">
        <v>295</v>
      </c>
      <c r="J14" s="10" t="s">
        <v>295</v>
      </c>
      <c r="K14" s="10">
        <v>2</v>
      </c>
      <c r="L14" s="10">
        <v>12</v>
      </c>
      <c r="M14" s="10">
        <v>23</v>
      </c>
      <c r="N14" s="10">
        <v>36</v>
      </c>
      <c r="O14" s="10"/>
      <c r="P14" s="10">
        <v>15</v>
      </c>
      <c r="Q14" s="10"/>
      <c r="R14" s="10">
        <v>7</v>
      </c>
      <c r="S14" s="10">
        <v>14</v>
      </c>
      <c r="T14" s="10">
        <v>26</v>
      </c>
      <c r="U14" s="10">
        <v>12</v>
      </c>
      <c r="V14" s="11">
        <v>15</v>
      </c>
    </row>
    <row r="15" spans="1:22" ht="12.75">
      <c r="A15" s="10">
        <f t="shared" si="0"/>
        <v>14</v>
      </c>
      <c r="B15" s="10" t="s">
        <v>48</v>
      </c>
      <c r="C15" s="10"/>
      <c r="D15" s="10" t="s">
        <v>77</v>
      </c>
      <c r="E15" s="11" t="s">
        <v>46</v>
      </c>
      <c r="F15" s="11">
        <f t="shared" si="1"/>
        <v>82</v>
      </c>
      <c r="G15" s="10" t="s">
        <v>295</v>
      </c>
      <c r="H15" s="10">
        <v>4</v>
      </c>
      <c r="I15" s="10" t="s">
        <v>295</v>
      </c>
      <c r="J15" s="10">
        <v>22</v>
      </c>
      <c r="K15" s="10"/>
      <c r="L15" s="10" t="s">
        <v>295</v>
      </c>
      <c r="M15" s="10">
        <v>10</v>
      </c>
      <c r="N15" s="10">
        <v>37</v>
      </c>
      <c r="O15" s="10"/>
      <c r="P15" s="10" t="s">
        <v>295</v>
      </c>
      <c r="Q15" s="10"/>
      <c r="R15" s="10">
        <v>2</v>
      </c>
      <c r="S15" s="10" t="s">
        <v>295</v>
      </c>
      <c r="T15" s="10">
        <v>22</v>
      </c>
      <c r="U15" s="10">
        <v>26</v>
      </c>
      <c r="V15" s="11">
        <v>41</v>
      </c>
    </row>
    <row r="16" spans="1:22" ht="12.75">
      <c r="A16" s="10">
        <f t="shared" si="0"/>
        <v>15</v>
      </c>
      <c r="B16" s="10" t="s">
        <v>257</v>
      </c>
      <c r="C16" s="10" t="s">
        <v>205</v>
      </c>
      <c r="D16" s="10" t="s">
        <v>209</v>
      </c>
      <c r="E16" s="11" t="s">
        <v>46</v>
      </c>
      <c r="F16" s="11">
        <f t="shared" si="1"/>
        <v>79</v>
      </c>
      <c r="G16" s="10">
        <v>2</v>
      </c>
      <c r="H16" s="10" t="s">
        <v>295</v>
      </c>
      <c r="I16" s="10">
        <v>6</v>
      </c>
      <c r="J16" s="10">
        <v>16</v>
      </c>
      <c r="K16" s="10"/>
      <c r="L16" s="10">
        <v>14</v>
      </c>
      <c r="M16" s="10">
        <v>30</v>
      </c>
      <c r="N16" s="10"/>
      <c r="O16" s="10"/>
      <c r="P16" s="10">
        <v>12</v>
      </c>
      <c r="Q16" s="10"/>
      <c r="R16" s="10">
        <v>32</v>
      </c>
      <c r="S16" s="10">
        <v>6</v>
      </c>
      <c r="T16" s="10">
        <v>15</v>
      </c>
      <c r="U16" s="10">
        <v>30</v>
      </c>
      <c r="V16" s="11">
        <v>33</v>
      </c>
    </row>
    <row r="17" spans="1:22" ht="12.75">
      <c r="A17" s="10">
        <f t="shared" si="0"/>
        <v>16</v>
      </c>
      <c r="B17" s="14" t="s">
        <v>65</v>
      </c>
      <c r="C17" s="14"/>
      <c r="D17" s="14" t="s">
        <v>277</v>
      </c>
      <c r="E17" s="15" t="s">
        <v>278</v>
      </c>
      <c r="F17" s="11">
        <f t="shared" si="1"/>
        <v>78</v>
      </c>
      <c r="G17" s="10">
        <v>19</v>
      </c>
      <c r="H17" s="10">
        <v>23</v>
      </c>
      <c r="I17" s="10">
        <v>16</v>
      </c>
      <c r="J17" s="10">
        <v>19</v>
      </c>
      <c r="K17" s="10">
        <v>30</v>
      </c>
      <c r="L17" s="10"/>
      <c r="M17" s="10">
        <v>25</v>
      </c>
      <c r="N17" s="10">
        <v>16</v>
      </c>
      <c r="O17" s="10">
        <v>17</v>
      </c>
      <c r="P17" s="10">
        <v>20</v>
      </c>
      <c r="Q17" s="10">
        <v>8</v>
      </c>
      <c r="R17" s="10">
        <v>11</v>
      </c>
      <c r="S17" s="10">
        <v>30</v>
      </c>
      <c r="T17" s="10">
        <v>19</v>
      </c>
      <c r="U17" s="10">
        <v>21</v>
      </c>
      <c r="V17" s="11">
        <v>23</v>
      </c>
    </row>
    <row r="18" spans="1:22" ht="12.75">
      <c r="A18" s="10">
        <f t="shared" si="0"/>
        <v>17</v>
      </c>
      <c r="B18" s="10" t="s">
        <v>44</v>
      </c>
      <c r="C18" s="10"/>
      <c r="D18" s="10" t="s">
        <v>77</v>
      </c>
      <c r="E18" s="11" t="s">
        <v>46</v>
      </c>
      <c r="F18" s="11">
        <f t="shared" si="1"/>
        <v>77</v>
      </c>
      <c r="G18" s="10" t="s">
        <v>295</v>
      </c>
      <c r="H18" s="10" t="s">
        <v>295</v>
      </c>
      <c r="I18" s="10">
        <v>28</v>
      </c>
      <c r="J18" s="10">
        <v>24</v>
      </c>
      <c r="K18" s="10">
        <v>15</v>
      </c>
      <c r="L18" s="10" t="s">
        <v>295</v>
      </c>
      <c r="M18" s="10">
        <v>22</v>
      </c>
      <c r="N18" s="10"/>
      <c r="O18" s="10">
        <v>20</v>
      </c>
      <c r="P18" s="10">
        <v>22</v>
      </c>
      <c r="Q18" s="10">
        <v>9</v>
      </c>
      <c r="R18" s="10">
        <v>31</v>
      </c>
      <c r="S18" s="10">
        <v>25</v>
      </c>
      <c r="T18" s="10">
        <v>23</v>
      </c>
      <c r="U18" s="10">
        <v>31</v>
      </c>
      <c r="V18" s="11">
        <v>38</v>
      </c>
    </row>
    <row r="19" spans="1:22" ht="12.75">
      <c r="A19" s="10">
        <f t="shared" si="0"/>
        <v>18</v>
      </c>
      <c r="B19" s="10" t="s">
        <v>93</v>
      </c>
      <c r="C19" s="10"/>
      <c r="D19" s="10" t="s">
        <v>94</v>
      </c>
      <c r="E19" s="11" t="s">
        <v>23</v>
      </c>
      <c r="F19" s="11">
        <f t="shared" si="1"/>
        <v>65</v>
      </c>
      <c r="G19" s="10" t="s">
        <v>295</v>
      </c>
      <c r="H19" s="10" t="s">
        <v>295</v>
      </c>
      <c r="I19" s="10">
        <v>29</v>
      </c>
      <c r="J19" s="10" t="s">
        <v>295</v>
      </c>
      <c r="K19" s="10">
        <v>26</v>
      </c>
      <c r="L19" s="10" t="s">
        <v>295</v>
      </c>
      <c r="M19" s="10">
        <v>29</v>
      </c>
      <c r="N19" s="10">
        <v>29</v>
      </c>
      <c r="O19" s="10"/>
      <c r="P19" s="10" t="s">
        <v>295</v>
      </c>
      <c r="Q19" s="10"/>
      <c r="R19" s="10">
        <v>30</v>
      </c>
      <c r="S19" s="10">
        <v>28</v>
      </c>
      <c r="T19" s="10"/>
      <c r="U19" s="10" t="s">
        <v>295</v>
      </c>
      <c r="V19" s="11">
        <v>27</v>
      </c>
    </row>
    <row r="20" spans="1:22" ht="12.75">
      <c r="A20" s="10">
        <f t="shared" si="0"/>
        <v>19</v>
      </c>
      <c r="B20" s="10" t="s">
        <v>263</v>
      </c>
      <c r="C20" s="10"/>
      <c r="D20" s="10" t="s">
        <v>264</v>
      </c>
      <c r="E20" s="11" t="s">
        <v>70</v>
      </c>
      <c r="F20" s="11">
        <f t="shared" si="1"/>
        <v>63</v>
      </c>
      <c r="G20" s="10"/>
      <c r="H20" s="10" t="s">
        <v>295</v>
      </c>
      <c r="I20" s="10"/>
      <c r="J20" s="10"/>
      <c r="K20" s="10"/>
      <c r="L20" s="10">
        <v>1</v>
      </c>
      <c r="M20" s="10"/>
      <c r="N20" s="10">
        <v>1</v>
      </c>
      <c r="O20" s="10"/>
      <c r="P20" s="10"/>
      <c r="Q20" s="10"/>
      <c r="R20" s="10"/>
      <c r="S20" s="10"/>
      <c r="T20" s="10"/>
      <c r="U20" s="10">
        <v>1</v>
      </c>
      <c r="V20" s="11">
        <v>3</v>
      </c>
    </row>
    <row r="21" spans="1:22" ht="13.5" thickBot="1">
      <c r="A21" s="12">
        <f t="shared" si="0"/>
        <v>20</v>
      </c>
      <c r="B21" s="12" t="s">
        <v>62</v>
      </c>
      <c r="C21" s="12"/>
      <c r="D21" s="12" t="s">
        <v>138</v>
      </c>
      <c r="E21" s="13" t="s">
        <v>51</v>
      </c>
      <c r="F21" s="13">
        <f t="shared" si="1"/>
        <v>60</v>
      </c>
      <c r="G21" s="12" t="s">
        <v>295</v>
      </c>
      <c r="H21" s="12">
        <v>19</v>
      </c>
      <c r="I21" s="12">
        <v>13</v>
      </c>
      <c r="J21" s="12">
        <v>20</v>
      </c>
      <c r="K21" s="12"/>
      <c r="L21" s="12"/>
      <c r="M21" s="12">
        <v>21</v>
      </c>
      <c r="N21" s="12"/>
      <c r="O21" s="12">
        <v>14</v>
      </c>
      <c r="P21" s="12">
        <v>18</v>
      </c>
      <c r="Q21" s="12">
        <v>6</v>
      </c>
      <c r="R21" s="12"/>
      <c r="S21" s="12">
        <v>16</v>
      </c>
      <c r="T21" s="12"/>
      <c r="U21" s="12">
        <v>18</v>
      </c>
      <c r="V21" s="13">
        <v>19</v>
      </c>
    </row>
    <row r="22" spans="1:22" ht="13.5" thickTop="1">
      <c r="A22" s="10">
        <f t="shared" si="0"/>
        <v>21</v>
      </c>
      <c r="B22" s="10" t="s">
        <v>72</v>
      </c>
      <c r="C22" s="10" t="s">
        <v>207</v>
      </c>
      <c r="D22" s="10" t="s">
        <v>220</v>
      </c>
      <c r="E22" s="11" t="s">
        <v>146</v>
      </c>
      <c r="F22" s="11">
        <f t="shared" si="1"/>
        <v>60</v>
      </c>
      <c r="G22" s="10" t="s">
        <v>295</v>
      </c>
      <c r="H22" s="10" t="s">
        <v>295</v>
      </c>
      <c r="I22" s="10"/>
      <c r="J22" s="10">
        <v>26</v>
      </c>
      <c r="K22" s="10">
        <v>14</v>
      </c>
      <c r="L22" s="10"/>
      <c r="M22" s="10" t="s">
        <v>295</v>
      </c>
      <c r="N22" s="10"/>
      <c r="O22" s="10">
        <v>25</v>
      </c>
      <c r="P22" s="10">
        <v>27</v>
      </c>
      <c r="Q22" s="10"/>
      <c r="R22" s="10">
        <v>23</v>
      </c>
      <c r="S22" s="10">
        <v>22</v>
      </c>
      <c r="T22" s="10">
        <v>16</v>
      </c>
      <c r="U22" s="10">
        <v>23</v>
      </c>
      <c r="V22" s="11">
        <v>26</v>
      </c>
    </row>
    <row r="23" spans="1:22" ht="12.75">
      <c r="A23" s="10">
        <f t="shared" si="0"/>
        <v>22</v>
      </c>
      <c r="B23" s="10" t="s">
        <v>63</v>
      </c>
      <c r="C23" s="10" t="s">
        <v>204</v>
      </c>
      <c r="D23" s="10" t="s">
        <v>215</v>
      </c>
      <c r="E23" s="11" t="s">
        <v>64</v>
      </c>
      <c r="F23" s="11">
        <f t="shared" si="1"/>
        <v>60</v>
      </c>
      <c r="G23" s="10">
        <v>24</v>
      </c>
      <c r="H23" s="10">
        <v>14</v>
      </c>
      <c r="I23" s="10">
        <v>23</v>
      </c>
      <c r="J23" s="10">
        <v>21</v>
      </c>
      <c r="K23" s="10">
        <v>22</v>
      </c>
      <c r="L23" s="10"/>
      <c r="M23" s="10"/>
      <c r="N23" s="10">
        <v>32</v>
      </c>
      <c r="O23" s="10">
        <v>22</v>
      </c>
      <c r="P23" s="10">
        <v>24</v>
      </c>
      <c r="Q23" s="10">
        <v>12</v>
      </c>
      <c r="R23" s="10">
        <v>27</v>
      </c>
      <c r="S23" s="10"/>
      <c r="T23" s="10"/>
      <c r="U23" s="10">
        <v>27</v>
      </c>
      <c r="V23" s="11">
        <v>34</v>
      </c>
    </row>
    <row r="24" spans="1:22" ht="12.75">
      <c r="A24" s="10">
        <f t="shared" si="0"/>
        <v>23</v>
      </c>
      <c r="B24" s="10" t="s">
        <v>428</v>
      </c>
      <c r="C24" s="10" t="s">
        <v>211</v>
      </c>
      <c r="D24" s="10" t="s">
        <v>429</v>
      </c>
      <c r="E24" s="11" t="s">
        <v>185</v>
      </c>
      <c r="F24" s="11">
        <f t="shared" si="1"/>
        <v>57</v>
      </c>
      <c r="G24" s="10"/>
      <c r="H24" s="10"/>
      <c r="I24" s="10"/>
      <c r="J24" s="10"/>
      <c r="K24" s="10"/>
      <c r="L24" s="10">
        <v>15</v>
      </c>
      <c r="M24" s="10"/>
      <c r="N24" s="10">
        <v>11</v>
      </c>
      <c r="O24" s="10"/>
      <c r="P24" s="10">
        <v>7</v>
      </c>
      <c r="Q24" s="10"/>
      <c r="R24" s="10">
        <v>10</v>
      </c>
      <c r="S24" s="10">
        <v>19</v>
      </c>
      <c r="T24" s="10">
        <v>6</v>
      </c>
      <c r="U24" s="10">
        <v>4</v>
      </c>
      <c r="V24" s="11">
        <v>13</v>
      </c>
    </row>
    <row r="25" spans="1:22" ht="12.75">
      <c r="A25" s="10">
        <f t="shared" si="0"/>
        <v>24</v>
      </c>
      <c r="B25" s="10" t="s">
        <v>261</v>
      </c>
      <c r="C25" s="10" t="s">
        <v>207</v>
      </c>
      <c r="D25" s="10" t="s">
        <v>122</v>
      </c>
      <c r="E25" s="11" t="s">
        <v>69</v>
      </c>
      <c r="F25" s="11">
        <f t="shared" si="1"/>
        <v>55</v>
      </c>
      <c r="G25" s="10" t="s">
        <v>295</v>
      </c>
      <c r="H25" s="10">
        <v>20</v>
      </c>
      <c r="I25" s="10">
        <v>12</v>
      </c>
      <c r="J25" s="10">
        <v>25</v>
      </c>
      <c r="K25" s="10">
        <v>16</v>
      </c>
      <c r="L25" s="10">
        <v>16</v>
      </c>
      <c r="M25" s="10"/>
      <c r="N25" s="10">
        <v>13</v>
      </c>
      <c r="O25" s="10"/>
      <c r="P25" s="10">
        <v>26</v>
      </c>
      <c r="Q25" s="10"/>
      <c r="R25" s="10" t="s">
        <v>295</v>
      </c>
      <c r="S25" s="10">
        <v>21</v>
      </c>
      <c r="T25" s="10">
        <v>13</v>
      </c>
      <c r="U25" s="10"/>
      <c r="V25" s="11"/>
    </row>
    <row r="26" spans="1:22" ht="12.75">
      <c r="A26" s="10">
        <f t="shared" si="0"/>
        <v>25</v>
      </c>
      <c r="B26" s="10" t="s">
        <v>75</v>
      </c>
      <c r="C26" s="10"/>
      <c r="D26" s="10" t="s">
        <v>270</v>
      </c>
      <c r="E26" s="11" t="s">
        <v>115</v>
      </c>
      <c r="F26" s="11">
        <f t="shared" si="1"/>
        <v>53</v>
      </c>
      <c r="G26" s="10">
        <v>15</v>
      </c>
      <c r="H26" s="10">
        <v>11</v>
      </c>
      <c r="I26" s="10">
        <v>5</v>
      </c>
      <c r="J26" s="10">
        <v>14</v>
      </c>
      <c r="K26" s="10">
        <v>4</v>
      </c>
      <c r="L26" s="10"/>
      <c r="M26" s="10"/>
      <c r="N26" s="10">
        <v>12</v>
      </c>
      <c r="O26" s="10"/>
      <c r="P26" s="10"/>
      <c r="Q26" s="10"/>
      <c r="R26" s="10"/>
      <c r="S26" s="10"/>
      <c r="T26" s="10">
        <v>12</v>
      </c>
      <c r="U26" s="10">
        <v>28</v>
      </c>
      <c r="V26" s="11"/>
    </row>
    <row r="27" spans="1:22" ht="12.75">
      <c r="A27" s="10">
        <f t="shared" si="0"/>
        <v>26</v>
      </c>
      <c r="B27" s="10" t="s">
        <v>372</v>
      </c>
      <c r="C27" s="10" t="s">
        <v>206</v>
      </c>
      <c r="D27" s="10" t="s">
        <v>373</v>
      </c>
      <c r="E27" s="11" t="s">
        <v>374</v>
      </c>
      <c r="F27" s="11">
        <f t="shared" si="1"/>
        <v>51</v>
      </c>
      <c r="G27" s="10"/>
      <c r="H27" s="10"/>
      <c r="I27" s="10">
        <v>32</v>
      </c>
      <c r="J27" s="10" t="s">
        <v>295</v>
      </c>
      <c r="K27" s="10"/>
      <c r="L27" s="10" t="s">
        <v>295</v>
      </c>
      <c r="M27" s="10">
        <v>13</v>
      </c>
      <c r="N27" s="10"/>
      <c r="O27" s="10" t="s">
        <v>295</v>
      </c>
      <c r="P27" s="10">
        <v>23</v>
      </c>
      <c r="Q27" s="10"/>
      <c r="R27" s="10"/>
      <c r="S27" s="10">
        <v>26</v>
      </c>
      <c r="T27" s="10">
        <v>10</v>
      </c>
      <c r="U27" s="10">
        <v>13</v>
      </c>
      <c r="V27" s="11">
        <v>12</v>
      </c>
    </row>
    <row r="28" spans="1:22" ht="12.75">
      <c r="A28" s="10">
        <f t="shared" si="0"/>
        <v>27</v>
      </c>
      <c r="B28" s="10" t="s">
        <v>92</v>
      </c>
      <c r="C28" s="10"/>
      <c r="D28" s="10" t="s">
        <v>85</v>
      </c>
      <c r="E28" s="11" t="s">
        <v>26</v>
      </c>
      <c r="F28" s="11">
        <f t="shared" si="1"/>
        <v>51</v>
      </c>
      <c r="G28" s="10" t="s">
        <v>295</v>
      </c>
      <c r="H28" s="10">
        <v>10</v>
      </c>
      <c r="I28" s="10">
        <v>25</v>
      </c>
      <c r="J28" s="10">
        <v>11</v>
      </c>
      <c r="K28" s="10">
        <v>18</v>
      </c>
      <c r="L28" s="10"/>
      <c r="M28" s="10"/>
      <c r="N28" s="10">
        <v>15</v>
      </c>
      <c r="O28" s="10" t="s">
        <v>295</v>
      </c>
      <c r="P28" s="10">
        <v>19</v>
      </c>
      <c r="Q28" s="10"/>
      <c r="R28" s="10"/>
      <c r="S28" s="10"/>
      <c r="T28" s="10" t="s">
        <v>295</v>
      </c>
      <c r="U28" s="10">
        <v>20</v>
      </c>
      <c r="V28" s="11"/>
    </row>
    <row r="29" spans="1:22" ht="12.75">
      <c r="A29" s="10">
        <f t="shared" si="0"/>
        <v>28</v>
      </c>
      <c r="B29" s="10" t="s">
        <v>414</v>
      </c>
      <c r="C29" s="10"/>
      <c r="D29" s="10" t="s">
        <v>413</v>
      </c>
      <c r="E29" s="11" t="s">
        <v>399</v>
      </c>
      <c r="F29" s="11">
        <f t="shared" si="1"/>
        <v>50</v>
      </c>
      <c r="G29" s="10"/>
      <c r="H29" s="10"/>
      <c r="I29" s="10"/>
      <c r="J29" s="10" t="s">
        <v>295</v>
      </c>
      <c r="K29" s="10">
        <v>31</v>
      </c>
      <c r="L29" s="10"/>
      <c r="M29" s="10" t="s">
        <v>295</v>
      </c>
      <c r="N29" s="10">
        <v>24</v>
      </c>
      <c r="O29" s="10" t="s">
        <v>295</v>
      </c>
      <c r="P29" s="10"/>
      <c r="Q29" s="10"/>
      <c r="R29" s="10" t="s">
        <v>295</v>
      </c>
      <c r="S29" s="10" t="s">
        <v>295</v>
      </c>
      <c r="T29" s="10" t="s">
        <v>295</v>
      </c>
      <c r="U29" s="10" t="s">
        <v>295</v>
      </c>
      <c r="V29" s="11" t="s">
        <v>295</v>
      </c>
    </row>
    <row r="30" spans="1:22" ht="12.75">
      <c r="A30" s="10">
        <f t="shared" si="0"/>
        <v>29</v>
      </c>
      <c r="B30" s="10" t="s">
        <v>55</v>
      </c>
      <c r="C30" s="10" t="s">
        <v>207</v>
      </c>
      <c r="D30" s="10" t="s">
        <v>371</v>
      </c>
      <c r="E30" s="11" t="s">
        <v>58</v>
      </c>
      <c r="F30" s="11">
        <f t="shared" si="1"/>
        <v>49</v>
      </c>
      <c r="G30" s="10"/>
      <c r="H30" s="10"/>
      <c r="I30" s="10">
        <v>7</v>
      </c>
      <c r="J30" s="10"/>
      <c r="K30" s="10"/>
      <c r="L30" s="10"/>
      <c r="M30" s="10"/>
      <c r="N30" s="10"/>
      <c r="O30" s="10"/>
      <c r="P30" s="10"/>
      <c r="Q30" s="10"/>
      <c r="R30" s="10">
        <v>33</v>
      </c>
      <c r="S30" s="10">
        <v>5</v>
      </c>
      <c r="T30" s="10">
        <v>29</v>
      </c>
      <c r="U30" s="10">
        <v>2</v>
      </c>
      <c r="V30" s="11">
        <v>42</v>
      </c>
    </row>
    <row r="31" spans="1:22" ht="13.5" thickBot="1">
      <c r="A31" s="12">
        <f t="shared" si="0"/>
        <v>30</v>
      </c>
      <c r="B31" s="12" t="s">
        <v>345</v>
      </c>
      <c r="C31" s="12"/>
      <c r="D31" s="12" t="s">
        <v>346</v>
      </c>
      <c r="E31" s="13" t="s">
        <v>42</v>
      </c>
      <c r="F31" s="13">
        <f t="shared" si="1"/>
        <v>48</v>
      </c>
      <c r="G31" s="12">
        <v>11</v>
      </c>
      <c r="H31" s="12">
        <v>22</v>
      </c>
      <c r="I31" s="12">
        <v>22</v>
      </c>
      <c r="J31" s="12">
        <v>15</v>
      </c>
      <c r="K31" s="12">
        <v>17</v>
      </c>
      <c r="L31" s="12"/>
      <c r="M31" s="12"/>
      <c r="N31" s="12"/>
      <c r="O31" s="12">
        <v>8</v>
      </c>
      <c r="P31" s="12">
        <v>17</v>
      </c>
      <c r="Q31" s="12"/>
      <c r="R31" s="12"/>
      <c r="S31" s="12"/>
      <c r="T31" s="12"/>
      <c r="U31" s="12">
        <v>17</v>
      </c>
      <c r="V31" s="13">
        <v>18</v>
      </c>
    </row>
    <row r="32" spans="1:22" ht="13.5" thickTop="1">
      <c r="A32" s="10">
        <f t="shared" si="0"/>
        <v>31</v>
      </c>
      <c r="B32" s="10" t="s">
        <v>123</v>
      </c>
      <c r="C32" s="10"/>
      <c r="D32" s="10" t="s">
        <v>174</v>
      </c>
      <c r="E32" s="11" t="s">
        <v>46</v>
      </c>
      <c r="F32" s="11">
        <f t="shared" si="1"/>
        <v>46</v>
      </c>
      <c r="G32" s="10">
        <v>7</v>
      </c>
      <c r="H32" s="10"/>
      <c r="I32" s="10">
        <v>9</v>
      </c>
      <c r="J32" s="10"/>
      <c r="K32" s="10">
        <v>8</v>
      </c>
      <c r="L32" s="10">
        <v>19</v>
      </c>
      <c r="M32" s="10">
        <v>6</v>
      </c>
      <c r="N32" s="10">
        <v>9</v>
      </c>
      <c r="O32" s="10"/>
      <c r="P32" s="10"/>
      <c r="Q32" s="10"/>
      <c r="R32" s="10"/>
      <c r="S32" s="10"/>
      <c r="T32" s="10"/>
      <c r="U32" s="10"/>
      <c r="V32" s="11"/>
    </row>
    <row r="33" spans="1:22" ht="12.75">
      <c r="A33" s="10">
        <f t="shared" si="0"/>
        <v>32</v>
      </c>
      <c r="B33" s="10" t="s">
        <v>331</v>
      </c>
      <c r="C33" s="10" t="s">
        <v>207</v>
      </c>
      <c r="D33" s="10" t="s">
        <v>338</v>
      </c>
      <c r="E33" s="11" t="s">
        <v>46</v>
      </c>
      <c r="F33" s="11">
        <f t="shared" si="1"/>
        <v>46</v>
      </c>
      <c r="G33" s="10">
        <v>18</v>
      </c>
      <c r="H33" s="10"/>
      <c r="I33" s="10">
        <v>11</v>
      </c>
      <c r="J33" s="10"/>
      <c r="K33" s="10">
        <v>3</v>
      </c>
      <c r="L33" s="10">
        <v>7</v>
      </c>
      <c r="M33" s="10">
        <v>7</v>
      </c>
      <c r="N33" s="10">
        <v>19</v>
      </c>
      <c r="O33" s="10"/>
      <c r="P33" s="10"/>
      <c r="Q33" s="10"/>
      <c r="R33" s="10"/>
      <c r="S33" s="10"/>
      <c r="T33" s="10"/>
      <c r="U33" s="10"/>
      <c r="V33" s="11"/>
    </row>
    <row r="34" spans="1:22" ht="12.75">
      <c r="A34" s="10">
        <f t="shared" si="0"/>
        <v>33</v>
      </c>
      <c r="B34" s="10" t="s">
        <v>171</v>
      </c>
      <c r="C34" s="10"/>
      <c r="D34" s="10" t="s">
        <v>460</v>
      </c>
      <c r="E34" s="11" t="s">
        <v>182</v>
      </c>
      <c r="F34" s="11">
        <f t="shared" si="1"/>
        <v>45</v>
      </c>
      <c r="G34" s="10"/>
      <c r="H34" s="10"/>
      <c r="I34" s="10"/>
      <c r="J34" s="10"/>
      <c r="K34" s="10"/>
      <c r="L34" s="10"/>
      <c r="M34" s="10" t="s">
        <v>295</v>
      </c>
      <c r="N34" s="10">
        <v>26</v>
      </c>
      <c r="O34" s="10">
        <v>27</v>
      </c>
      <c r="P34" s="10" t="s">
        <v>295</v>
      </c>
      <c r="Q34" s="10"/>
      <c r="R34" s="10">
        <v>25</v>
      </c>
      <c r="S34" s="10">
        <v>33</v>
      </c>
      <c r="T34" s="10" t="s">
        <v>295</v>
      </c>
      <c r="U34" s="10">
        <v>25</v>
      </c>
      <c r="V34" s="11">
        <v>25</v>
      </c>
    </row>
    <row r="35" spans="1:22" ht="12.75">
      <c r="A35" s="10">
        <f t="shared" si="0"/>
        <v>34</v>
      </c>
      <c r="B35" s="10" t="s">
        <v>55</v>
      </c>
      <c r="C35" s="10" t="s">
        <v>206</v>
      </c>
      <c r="D35" s="10" t="s">
        <v>213</v>
      </c>
      <c r="E35" s="11" t="s">
        <v>54</v>
      </c>
      <c r="F35" s="11">
        <f t="shared" si="1"/>
        <v>45</v>
      </c>
      <c r="G35" s="10">
        <v>22</v>
      </c>
      <c r="H35" s="10"/>
      <c r="I35" s="10"/>
      <c r="J35" s="10"/>
      <c r="K35" s="10"/>
      <c r="L35" s="10"/>
      <c r="M35" s="10">
        <v>17</v>
      </c>
      <c r="N35" s="10">
        <v>33</v>
      </c>
      <c r="O35" s="10">
        <v>18</v>
      </c>
      <c r="P35" s="10"/>
      <c r="Q35" s="10">
        <v>5</v>
      </c>
      <c r="R35" s="10"/>
      <c r="S35" s="10">
        <v>7</v>
      </c>
      <c r="T35" s="10">
        <v>24</v>
      </c>
      <c r="U35" s="10"/>
      <c r="V35" s="11"/>
    </row>
    <row r="36" spans="1:22" ht="12.75">
      <c r="A36" s="10">
        <f t="shared" si="0"/>
        <v>35</v>
      </c>
      <c r="B36" s="10" t="s">
        <v>134</v>
      </c>
      <c r="C36" s="10"/>
      <c r="D36" s="10" t="s">
        <v>198</v>
      </c>
      <c r="E36" s="11" t="s">
        <v>141</v>
      </c>
      <c r="F36" s="11">
        <f t="shared" si="1"/>
        <v>44</v>
      </c>
      <c r="G36" s="10">
        <v>10</v>
      </c>
      <c r="H36" s="10">
        <v>9</v>
      </c>
      <c r="I36" s="10"/>
      <c r="J36" s="10">
        <v>7</v>
      </c>
      <c r="K36" s="10"/>
      <c r="L36" s="10"/>
      <c r="M36" s="10"/>
      <c r="N36" s="10"/>
      <c r="O36" s="10">
        <v>9</v>
      </c>
      <c r="P36" s="10">
        <v>16</v>
      </c>
      <c r="Q36" s="10"/>
      <c r="R36" s="10">
        <v>22</v>
      </c>
      <c r="S36" s="10"/>
      <c r="T36" s="10"/>
      <c r="U36" s="10"/>
      <c r="V36" s="11">
        <v>20</v>
      </c>
    </row>
    <row r="37" spans="1:22" ht="12.75">
      <c r="A37" s="10">
        <f t="shared" si="0"/>
        <v>36</v>
      </c>
      <c r="B37" s="10" t="s">
        <v>55</v>
      </c>
      <c r="C37" s="10"/>
      <c r="D37" s="10" t="s">
        <v>341</v>
      </c>
      <c r="E37" s="11" t="s">
        <v>342</v>
      </c>
      <c r="F37" s="11">
        <f t="shared" si="1"/>
        <v>42</v>
      </c>
      <c r="G37" s="10">
        <v>12</v>
      </c>
      <c r="H37" s="10">
        <v>5</v>
      </c>
      <c r="I37" s="10">
        <v>8</v>
      </c>
      <c r="J37" s="10"/>
      <c r="K37" s="10"/>
      <c r="L37" s="10"/>
      <c r="M37" s="10"/>
      <c r="N37" s="10"/>
      <c r="O37" s="10">
        <v>19</v>
      </c>
      <c r="P37" s="10">
        <v>8</v>
      </c>
      <c r="Q37" s="10"/>
      <c r="R37" s="10"/>
      <c r="S37" s="10"/>
      <c r="T37" s="10"/>
      <c r="U37" s="10"/>
      <c r="V37" s="11">
        <v>32</v>
      </c>
    </row>
    <row r="38" spans="1:22" ht="12.75">
      <c r="A38" s="10">
        <f t="shared" si="0"/>
        <v>37</v>
      </c>
      <c r="B38" s="10" t="s">
        <v>180</v>
      </c>
      <c r="C38" s="10"/>
      <c r="D38" s="10" t="s">
        <v>181</v>
      </c>
      <c r="E38" s="11" t="s">
        <v>42</v>
      </c>
      <c r="F38" s="11">
        <f t="shared" si="1"/>
        <v>40</v>
      </c>
      <c r="G38" s="10"/>
      <c r="H38" s="10"/>
      <c r="I38" s="10"/>
      <c r="J38" s="10"/>
      <c r="K38" s="10">
        <v>23</v>
      </c>
      <c r="L38" s="10"/>
      <c r="M38" s="10"/>
      <c r="N38" s="10">
        <v>21</v>
      </c>
      <c r="O38" s="10">
        <v>16</v>
      </c>
      <c r="P38" s="10">
        <v>21</v>
      </c>
      <c r="Q38" s="10"/>
      <c r="R38" s="10"/>
      <c r="S38" s="10">
        <v>18</v>
      </c>
      <c r="T38" s="10">
        <v>17</v>
      </c>
      <c r="U38" s="10" t="s">
        <v>295</v>
      </c>
      <c r="V38" s="11">
        <v>22</v>
      </c>
    </row>
    <row r="39" spans="1:22" ht="12.75">
      <c r="A39" s="10">
        <f t="shared" si="0"/>
        <v>38</v>
      </c>
      <c r="B39" s="10" t="s">
        <v>273</v>
      </c>
      <c r="C39" s="10"/>
      <c r="D39" s="10" t="s">
        <v>74</v>
      </c>
      <c r="E39" s="11" t="s">
        <v>157</v>
      </c>
      <c r="F39" s="11">
        <f t="shared" si="1"/>
        <v>40</v>
      </c>
      <c r="G39" s="10" t="s">
        <v>295</v>
      </c>
      <c r="H39" s="10"/>
      <c r="I39" s="10">
        <v>30</v>
      </c>
      <c r="J39" s="10" t="s">
        <v>295</v>
      </c>
      <c r="K39" s="10">
        <v>28</v>
      </c>
      <c r="L39" s="10"/>
      <c r="M39" s="10"/>
      <c r="N39" s="10">
        <v>23</v>
      </c>
      <c r="O39" s="10">
        <v>26</v>
      </c>
      <c r="P39" s="10"/>
      <c r="Q39" s="10"/>
      <c r="R39" s="10">
        <v>28</v>
      </c>
      <c r="S39" s="10"/>
      <c r="T39" s="10"/>
      <c r="U39" s="10"/>
      <c r="V39" s="11">
        <v>30</v>
      </c>
    </row>
    <row r="40" spans="1:22" ht="12.75">
      <c r="A40" s="10">
        <f t="shared" si="0"/>
        <v>39</v>
      </c>
      <c r="B40" s="10" t="s">
        <v>368</v>
      </c>
      <c r="C40" s="10"/>
      <c r="D40" s="10" t="s">
        <v>369</v>
      </c>
      <c r="E40" s="11" t="s">
        <v>370</v>
      </c>
      <c r="F40" s="11">
        <f t="shared" si="1"/>
        <v>38</v>
      </c>
      <c r="G40" s="10"/>
      <c r="H40" s="10"/>
      <c r="I40" s="10">
        <v>18</v>
      </c>
      <c r="J40" s="10" t="s">
        <v>295</v>
      </c>
      <c r="K40" s="10">
        <v>21</v>
      </c>
      <c r="L40" s="10">
        <v>17</v>
      </c>
      <c r="M40" s="10">
        <v>20</v>
      </c>
      <c r="N40" s="10">
        <v>8</v>
      </c>
      <c r="O40" s="10" t="s">
        <v>295</v>
      </c>
      <c r="P40" s="10"/>
      <c r="Q40" s="10"/>
      <c r="R40" s="10"/>
      <c r="S40" s="10"/>
      <c r="T40" s="10"/>
      <c r="U40" s="10"/>
      <c r="V40" s="11"/>
    </row>
    <row r="41" spans="1:22" ht="13.5" thickBot="1">
      <c r="A41" s="12">
        <f t="shared" si="0"/>
        <v>40</v>
      </c>
      <c r="B41" s="12" t="s">
        <v>57</v>
      </c>
      <c r="C41" s="12"/>
      <c r="D41" s="12" t="s">
        <v>186</v>
      </c>
      <c r="E41" s="13" t="s">
        <v>67</v>
      </c>
      <c r="F41" s="13">
        <f t="shared" si="1"/>
        <v>35</v>
      </c>
      <c r="G41" s="12" t="s">
        <v>295</v>
      </c>
      <c r="H41" s="12"/>
      <c r="I41" s="12">
        <v>21</v>
      </c>
      <c r="J41" s="12">
        <v>28</v>
      </c>
      <c r="K41" s="12"/>
      <c r="L41" s="12"/>
      <c r="M41" s="12">
        <v>27</v>
      </c>
      <c r="N41" s="12">
        <v>35</v>
      </c>
      <c r="O41" s="12"/>
      <c r="P41" s="12"/>
      <c r="Q41" s="12"/>
      <c r="R41" s="12"/>
      <c r="S41" s="12"/>
      <c r="T41" s="12">
        <v>25</v>
      </c>
      <c r="U41" s="12"/>
      <c r="V41" s="13">
        <v>36</v>
      </c>
    </row>
    <row r="42" spans="1:22" ht="13.5" thickTop="1">
      <c r="A42" s="10">
        <f t="shared" si="0"/>
        <v>41</v>
      </c>
      <c r="B42" s="10" t="s">
        <v>80</v>
      </c>
      <c r="C42" s="10"/>
      <c r="D42" s="10" t="s">
        <v>78</v>
      </c>
      <c r="E42" s="11" t="s">
        <v>89</v>
      </c>
      <c r="F42" s="11">
        <f t="shared" si="1"/>
        <v>35</v>
      </c>
      <c r="G42" s="10"/>
      <c r="H42" s="10"/>
      <c r="I42" s="10">
        <v>33</v>
      </c>
      <c r="J42" s="10"/>
      <c r="K42" s="10"/>
      <c r="L42" s="10">
        <v>21</v>
      </c>
      <c r="M42" s="10">
        <v>31</v>
      </c>
      <c r="N42" s="10">
        <v>38</v>
      </c>
      <c r="O42" s="10"/>
      <c r="P42" s="10">
        <v>25</v>
      </c>
      <c r="Q42" s="10"/>
      <c r="R42" s="10"/>
      <c r="S42" s="10"/>
      <c r="T42" s="10"/>
      <c r="U42" s="10" t="s">
        <v>295</v>
      </c>
      <c r="V42" s="11" t="s">
        <v>295</v>
      </c>
    </row>
    <row r="43" spans="1:22" ht="12.75">
      <c r="A43" s="10">
        <f t="shared" si="0"/>
        <v>42</v>
      </c>
      <c r="B43" s="10" t="s">
        <v>125</v>
      </c>
      <c r="C43" s="10"/>
      <c r="D43" s="10" t="s">
        <v>251</v>
      </c>
      <c r="E43" s="11" t="s">
        <v>111</v>
      </c>
      <c r="F43" s="11">
        <f t="shared" si="1"/>
        <v>35</v>
      </c>
      <c r="G43" s="10">
        <v>9</v>
      </c>
      <c r="H43" s="10"/>
      <c r="I43" s="10">
        <v>15</v>
      </c>
      <c r="J43" s="10">
        <v>4</v>
      </c>
      <c r="K43" s="10"/>
      <c r="L43" s="10"/>
      <c r="M43" s="10"/>
      <c r="N43" s="10"/>
      <c r="O43" s="10">
        <v>5</v>
      </c>
      <c r="P43" s="10"/>
      <c r="Q43" s="10"/>
      <c r="R43" s="10"/>
      <c r="S43" s="10"/>
      <c r="T43" s="10"/>
      <c r="U43" s="10"/>
      <c r="V43" s="11"/>
    </row>
    <row r="44" spans="1:22" ht="12.75">
      <c r="A44" s="10">
        <f t="shared" si="0"/>
        <v>43</v>
      </c>
      <c r="B44" s="10" t="s">
        <v>83</v>
      </c>
      <c r="C44" s="10"/>
      <c r="D44" s="10" t="s">
        <v>106</v>
      </c>
      <c r="E44" s="11" t="s">
        <v>107</v>
      </c>
      <c r="F44" s="11">
        <f t="shared" si="1"/>
        <v>34</v>
      </c>
      <c r="G44" s="10"/>
      <c r="H44" s="10"/>
      <c r="I44" s="10"/>
      <c r="J44" s="10"/>
      <c r="K44" s="10"/>
      <c r="L44" s="10">
        <v>23</v>
      </c>
      <c r="M44" s="10">
        <v>28</v>
      </c>
      <c r="N44" s="10">
        <v>25</v>
      </c>
      <c r="O44" s="10">
        <v>24</v>
      </c>
      <c r="P44" s="10">
        <v>28</v>
      </c>
      <c r="Q44" s="10">
        <v>7</v>
      </c>
      <c r="R44" s="10"/>
      <c r="S44" s="10"/>
      <c r="T44" s="10"/>
      <c r="U44" s="10"/>
      <c r="V44" s="11"/>
    </row>
    <row r="45" spans="1:22" ht="12.75">
      <c r="A45" s="10">
        <f t="shared" si="0"/>
        <v>44</v>
      </c>
      <c r="B45" s="10" t="s">
        <v>49</v>
      </c>
      <c r="C45" s="10"/>
      <c r="D45" s="10" t="s">
        <v>68</v>
      </c>
      <c r="E45" s="11" t="s">
        <v>69</v>
      </c>
      <c r="F45" s="11">
        <f t="shared" si="1"/>
        <v>30</v>
      </c>
      <c r="G45" s="10" t="s">
        <v>295</v>
      </c>
      <c r="H45" s="10"/>
      <c r="I45" s="10"/>
      <c r="J45" s="10"/>
      <c r="K45" s="10"/>
      <c r="L45" s="10">
        <v>22</v>
      </c>
      <c r="M45" s="10">
        <v>18</v>
      </c>
      <c r="N45" s="10">
        <v>34</v>
      </c>
      <c r="O45" s="10">
        <v>23</v>
      </c>
      <c r="P45" s="10">
        <v>11</v>
      </c>
      <c r="Q45" s="10"/>
      <c r="R45" s="10"/>
      <c r="S45" s="10"/>
      <c r="T45" s="10"/>
      <c r="U45" s="10"/>
      <c r="V45" s="11"/>
    </row>
    <row r="46" spans="1:22" ht="12.75">
      <c r="A46" s="10">
        <f t="shared" si="0"/>
        <v>45</v>
      </c>
      <c r="B46" s="10" t="s">
        <v>55</v>
      </c>
      <c r="C46" s="10"/>
      <c r="D46" s="10" t="s">
        <v>277</v>
      </c>
      <c r="E46" s="11" t="s">
        <v>347</v>
      </c>
      <c r="F46" s="11">
        <f t="shared" si="1"/>
        <v>28</v>
      </c>
      <c r="G46" s="10">
        <v>3</v>
      </c>
      <c r="H46" s="10" t="s">
        <v>295</v>
      </c>
      <c r="I46" s="10"/>
      <c r="J46" s="10"/>
      <c r="K46" s="10"/>
      <c r="L46" s="10">
        <v>11</v>
      </c>
      <c r="M46" s="10" t="s">
        <v>295</v>
      </c>
      <c r="N46" s="10"/>
      <c r="O46" s="10"/>
      <c r="P46" s="10"/>
      <c r="Q46" s="10"/>
      <c r="R46" s="10"/>
      <c r="S46" s="10"/>
      <c r="T46" s="10"/>
      <c r="U46" s="10"/>
      <c r="V46" s="11"/>
    </row>
    <row r="47" spans="1:22" ht="12.75">
      <c r="A47" s="10">
        <f t="shared" si="0"/>
        <v>46</v>
      </c>
      <c r="B47" s="10" t="s">
        <v>165</v>
      </c>
      <c r="C47" s="10"/>
      <c r="D47" s="10" t="s">
        <v>166</v>
      </c>
      <c r="E47" s="11" t="s">
        <v>128</v>
      </c>
      <c r="F47" s="11">
        <f t="shared" si="1"/>
        <v>25</v>
      </c>
      <c r="G47" s="10" t="s">
        <v>295</v>
      </c>
      <c r="H47" s="10"/>
      <c r="I47" s="10"/>
      <c r="J47" s="10" t="s">
        <v>295</v>
      </c>
      <c r="K47" s="10"/>
      <c r="L47" s="10"/>
      <c r="M47" s="10"/>
      <c r="N47" s="10" t="s">
        <v>295</v>
      </c>
      <c r="O47" s="10"/>
      <c r="P47" s="10"/>
      <c r="Q47" s="10"/>
      <c r="R47" s="10"/>
      <c r="S47" s="10"/>
      <c r="T47" s="10">
        <v>18</v>
      </c>
      <c r="U47" s="10"/>
      <c r="V47" s="11">
        <v>24</v>
      </c>
    </row>
    <row r="48" spans="1:22" ht="12.75">
      <c r="A48" s="10">
        <f t="shared" si="0"/>
        <v>47</v>
      </c>
      <c r="B48" s="10" t="s">
        <v>124</v>
      </c>
      <c r="C48" s="10" t="s">
        <v>206</v>
      </c>
      <c r="D48" s="10" t="s">
        <v>219</v>
      </c>
      <c r="E48" s="11" t="s">
        <v>54</v>
      </c>
      <c r="F48" s="11">
        <f t="shared" si="1"/>
        <v>25</v>
      </c>
      <c r="G48" s="10"/>
      <c r="H48" s="10">
        <v>21</v>
      </c>
      <c r="I48" s="10"/>
      <c r="J48" s="10">
        <v>29</v>
      </c>
      <c r="K48" s="10"/>
      <c r="L48" s="10"/>
      <c r="M48" s="10"/>
      <c r="N48" s="10"/>
      <c r="O48" s="10"/>
      <c r="P48" s="10"/>
      <c r="Q48" s="10"/>
      <c r="R48" s="10">
        <v>21</v>
      </c>
      <c r="S48" s="10">
        <v>24</v>
      </c>
      <c r="T48" s="10"/>
      <c r="U48" s="10">
        <v>19</v>
      </c>
      <c r="V48" s="11"/>
    </row>
    <row r="49" spans="1:22" ht="12.75">
      <c r="A49" s="10">
        <f t="shared" si="0"/>
        <v>48</v>
      </c>
      <c r="B49" s="10" t="s">
        <v>123</v>
      </c>
      <c r="C49" s="10" t="s">
        <v>207</v>
      </c>
      <c r="D49" s="10" t="s">
        <v>239</v>
      </c>
      <c r="E49" s="11" t="s">
        <v>224</v>
      </c>
      <c r="F49" s="11">
        <f t="shared" si="1"/>
        <v>25</v>
      </c>
      <c r="G49" s="10" t="s">
        <v>295</v>
      </c>
      <c r="H49" s="10"/>
      <c r="I49" s="10" t="s">
        <v>295</v>
      </c>
      <c r="J49" s="10"/>
      <c r="K49" s="10"/>
      <c r="L49" s="10"/>
      <c r="M49" s="10"/>
      <c r="N49" s="10">
        <v>27</v>
      </c>
      <c r="O49" s="10"/>
      <c r="P49" s="10"/>
      <c r="Q49" s="10"/>
      <c r="R49" s="10" t="s">
        <v>295</v>
      </c>
      <c r="S49" s="10">
        <v>32</v>
      </c>
      <c r="T49" s="10"/>
      <c r="U49" s="10"/>
      <c r="V49" s="11"/>
    </row>
    <row r="50" spans="1:22" ht="12.75">
      <c r="A50" s="10">
        <f t="shared" si="0"/>
        <v>49</v>
      </c>
      <c r="B50" s="10" t="s">
        <v>96</v>
      </c>
      <c r="C50" s="10"/>
      <c r="D50" s="10" t="s">
        <v>97</v>
      </c>
      <c r="E50" s="11" t="s">
        <v>163</v>
      </c>
      <c r="F50" s="11">
        <f t="shared" si="1"/>
        <v>23</v>
      </c>
      <c r="G50" s="10"/>
      <c r="H50" s="10"/>
      <c r="I50" s="10"/>
      <c r="J50" s="10" t="s">
        <v>295</v>
      </c>
      <c r="K50" s="10">
        <v>27</v>
      </c>
      <c r="L50" s="10">
        <v>8</v>
      </c>
      <c r="M50" s="10">
        <v>26</v>
      </c>
      <c r="N50" s="10"/>
      <c r="O50" s="10"/>
      <c r="P50" s="10"/>
      <c r="Q50" s="10"/>
      <c r="R50" s="10"/>
      <c r="S50" s="10"/>
      <c r="T50" s="10"/>
      <c r="U50" s="10"/>
      <c r="V50" s="11"/>
    </row>
    <row r="51" spans="1:22" ht="13.5" thickBot="1">
      <c r="A51" s="12">
        <f t="shared" si="0"/>
        <v>50</v>
      </c>
      <c r="B51" s="72" t="s">
        <v>38</v>
      </c>
      <c r="C51" s="72"/>
      <c r="D51" s="72" t="s">
        <v>252</v>
      </c>
      <c r="E51" s="73" t="s">
        <v>193</v>
      </c>
      <c r="F51" s="13">
        <f t="shared" si="1"/>
        <v>22</v>
      </c>
      <c r="G51" s="12"/>
      <c r="H51" s="12"/>
      <c r="I51" s="12"/>
      <c r="J51" s="12"/>
      <c r="K51" s="12"/>
      <c r="L51" s="12">
        <v>4</v>
      </c>
      <c r="M51" s="12"/>
      <c r="N51" s="12">
        <v>6</v>
      </c>
      <c r="O51" s="12"/>
      <c r="P51" s="12"/>
      <c r="Q51" s="12"/>
      <c r="R51" s="12"/>
      <c r="S51" s="12"/>
      <c r="T51" s="12"/>
      <c r="U51" s="12"/>
      <c r="V51" s="13"/>
    </row>
    <row r="52" spans="1:22" ht="13.5" thickTop="1">
      <c r="A52" s="10">
        <f t="shared" si="0"/>
        <v>51</v>
      </c>
      <c r="B52" s="10" t="s">
        <v>547</v>
      </c>
      <c r="C52" s="10" t="s">
        <v>207</v>
      </c>
      <c r="D52" s="10" t="s">
        <v>399</v>
      </c>
      <c r="E52" s="11" t="s">
        <v>40</v>
      </c>
      <c r="F52" s="11">
        <f t="shared" si="1"/>
        <v>20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v>1</v>
      </c>
      <c r="T52" s="10"/>
      <c r="U52" s="10"/>
      <c r="V52" s="11">
        <v>11</v>
      </c>
    </row>
    <row r="53" spans="1:22" ht="12.75">
      <c r="A53" s="10">
        <f t="shared" si="0"/>
        <v>52</v>
      </c>
      <c r="B53" s="14" t="s">
        <v>167</v>
      </c>
      <c r="C53" s="14"/>
      <c r="D53" s="14" t="s">
        <v>375</v>
      </c>
      <c r="E53" s="15" t="s">
        <v>342</v>
      </c>
      <c r="F53" s="11">
        <f t="shared" si="1"/>
        <v>20</v>
      </c>
      <c r="G53" s="10"/>
      <c r="H53" s="10"/>
      <c r="I53" s="10">
        <v>17</v>
      </c>
      <c r="J53" s="10">
        <v>23</v>
      </c>
      <c r="K53" s="10"/>
      <c r="L53" s="10"/>
      <c r="M53" s="10"/>
      <c r="N53" s="10"/>
      <c r="O53" s="10"/>
      <c r="P53" s="10" t="s">
        <v>295</v>
      </c>
      <c r="Q53" s="10"/>
      <c r="R53" s="10"/>
      <c r="S53" s="10"/>
      <c r="T53" s="10"/>
      <c r="U53" s="10"/>
      <c r="V53" s="11" t="s">
        <v>295</v>
      </c>
    </row>
    <row r="54" spans="1:22" ht="12.75">
      <c r="A54" s="10">
        <f t="shared" si="0"/>
        <v>53</v>
      </c>
      <c r="B54" s="10" t="s">
        <v>148</v>
      </c>
      <c r="C54" s="10"/>
      <c r="D54" s="10" t="s">
        <v>147</v>
      </c>
      <c r="E54" s="11" t="s">
        <v>312</v>
      </c>
      <c r="F54" s="11">
        <f t="shared" si="1"/>
        <v>20</v>
      </c>
      <c r="G54" s="10">
        <v>26</v>
      </c>
      <c r="H54" s="10" t="s">
        <v>295</v>
      </c>
      <c r="I54" s="10"/>
      <c r="J54" s="10"/>
      <c r="K54" s="10"/>
      <c r="L54" s="10"/>
      <c r="M54" s="10"/>
      <c r="N54" s="10">
        <v>28</v>
      </c>
      <c r="O54" s="10"/>
      <c r="P54" s="10" t="s">
        <v>295</v>
      </c>
      <c r="Q54" s="10"/>
      <c r="R54" s="10"/>
      <c r="S54" s="10"/>
      <c r="T54" s="10"/>
      <c r="U54" s="10"/>
      <c r="V54" s="11"/>
    </row>
    <row r="55" spans="1:22" ht="12.75">
      <c r="A55" s="10">
        <f t="shared" si="0"/>
        <v>54</v>
      </c>
      <c r="B55" s="10" t="s">
        <v>57</v>
      </c>
      <c r="C55" s="10" t="s">
        <v>207</v>
      </c>
      <c r="D55" s="10" t="s">
        <v>214</v>
      </c>
      <c r="E55" s="11" t="s">
        <v>39</v>
      </c>
      <c r="F55" s="11">
        <f t="shared" si="1"/>
        <v>20</v>
      </c>
      <c r="G55" s="10" t="s">
        <v>295</v>
      </c>
      <c r="H55" s="10"/>
      <c r="I55" s="10"/>
      <c r="J55" s="10"/>
      <c r="K55" s="10"/>
      <c r="L55" s="10" t="s">
        <v>295</v>
      </c>
      <c r="M55" s="10"/>
      <c r="N55" s="10">
        <v>31</v>
      </c>
      <c r="O55" s="10" t="s">
        <v>295</v>
      </c>
      <c r="P55" s="10"/>
      <c r="Q55" s="10"/>
      <c r="R55" s="10"/>
      <c r="S55" s="10"/>
      <c r="T55" s="10"/>
      <c r="U55" s="10"/>
      <c r="V55" s="11"/>
    </row>
    <row r="56" spans="1:22" ht="12.75">
      <c r="A56" s="10">
        <f t="shared" si="0"/>
        <v>55</v>
      </c>
      <c r="B56" s="10" t="s">
        <v>91</v>
      </c>
      <c r="C56" s="10"/>
      <c r="D56" s="10" t="s">
        <v>164</v>
      </c>
      <c r="E56" s="11" t="s">
        <v>128</v>
      </c>
      <c r="F56" s="11">
        <f t="shared" si="1"/>
        <v>20</v>
      </c>
      <c r="G56" s="10" t="s">
        <v>295</v>
      </c>
      <c r="H56" s="10">
        <v>17</v>
      </c>
      <c r="I56" s="10"/>
      <c r="J56" s="10" t="s">
        <v>295</v>
      </c>
      <c r="K56" s="10"/>
      <c r="L56" s="10"/>
      <c r="M56" s="10"/>
      <c r="N56" s="10"/>
      <c r="O56" s="10" t="s">
        <v>295</v>
      </c>
      <c r="P56" s="10"/>
      <c r="Q56" s="10"/>
      <c r="R56" s="10"/>
      <c r="S56" s="10"/>
      <c r="T56" s="10"/>
      <c r="U56" s="10"/>
      <c r="V56" s="11"/>
    </row>
    <row r="57" spans="1:22" ht="12.75">
      <c r="A57" s="10">
        <f t="shared" si="0"/>
        <v>56</v>
      </c>
      <c r="B57" s="10" t="s">
        <v>259</v>
      </c>
      <c r="C57" s="10"/>
      <c r="D57" s="10" t="s">
        <v>369</v>
      </c>
      <c r="E57" s="11" t="s">
        <v>370</v>
      </c>
      <c r="F57" s="11">
        <f t="shared" si="1"/>
        <v>20</v>
      </c>
      <c r="G57" s="10"/>
      <c r="H57" s="10"/>
      <c r="I57" s="10"/>
      <c r="J57" s="10" t="s">
        <v>295</v>
      </c>
      <c r="K57" s="10">
        <v>11</v>
      </c>
      <c r="L57" s="10">
        <v>6</v>
      </c>
      <c r="M57" s="10"/>
      <c r="N57" s="10"/>
      <c r="O57" s="10"/>
      <c r="P57" s="10"/>
      <c r="Q57" s="10"/>
      <c r="R57" s="10"/>
      <c r="S57" s="10"/>
      <c r="T57" s="10"/>
      <c r="U57" s="10"/>
      <c r="V57" s="11"/>
    </row>
    <row r="58" spans="1:22" ht="12.75">
      <c r="A58" s="10">
        <f t="shared" si="0"/>
        <v>57</v>
      </c>
      <c r="B58" s="10" t="s">
        <v>171</v>
      </c>
      <c r="C58" s="10" t="s">
        <v>207</v>
      </c>
      <c r="D58" s="10" t="s">
        <v>412</v>
      </c>
      <c r="E58" s="11" t="s">
        <v>56</v>
      </c>
      <c r="F58" s="11">
        <f t="shared" si="1"/>
        <v>18</v>
      </c>
      <c r="G58" s="10"/>
      <c r="H58" s="10"/>
      <c r="I58" s="10"/>
      <c r="J58" s="10">
        <v>5</v>
      </c>
      <c r="K58" s="10">
        <v>9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</row>
    <row r="59" spans="1:22" ht="12.75">
      <c r="A59" s="10">
        <f t="shared" si="0"/>
        <v>58</v>
      </c>
      <c r="B59" s="10" t="s">
        <v>464</v>
      </c>
      <c r="C59" s="10" t="s">
        <v>205</v>
      </c>
      <c r="D59" s="10" t="s">
        <v>465</v>
      </c>
      <c r="E59" s="11" t="s">
        <v>221</v>
      </c>
      <c r="F59" s="11">
        <f t="shared" si="1"/>
        <v>17</v>
      </c>
      <c r="G59" s="10"/>
      <c r="H59" s="10"/>
      <c r="I59" s="10"/>
      <c r="J59" s="10"/>
      <c r="K59" s="10"/>
      <c r="L59" s="10"/>
      <c r="M59" s="10">
        <v>34</v>
      </c>
      <c r="N59" s="10"/>
      <c r="O59" s="10"/>
      <c r="P59" s="10" t="s">
        <v>295</v>
      </c>
      <c r="Q59" s="10"/>
      <c r="R59" s="10"/>
      <c r="S59" s="10"/>
      <c r="T59" s="10"/>
      <c r="U59" s="10"/>
      <c r="V59" s="11">
        <v>9</v>
      </c>
    </row>
    <row r="60" spans="1:22" ht="12.75">
      <c r="A60" s="10">
        <f t="shared" si="0"/>
        <v>59</v>
      </c>
      <c r="B60" s="10" t="s">
        <v>44</v>
      </c>
      <c r="C60" s="10" t="s">
        <v>207</v>
      </c>
      <c r="D60" s="10" t="s">
        <v>548</v>
      </c>
      <c r="E60" s="11" t="s">
        <v>46</v>
      </c>
      <c r="F60" s="11">
        <f t="shared" si="1"/>
        <v>16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10</v>
      </c>
      <c r="T60" s="10"/>
      <c r="U60" s="10">
        <v>29</v>
      </c>
      <c r="V60" s="11">
        <v>35</v>
      </c>
    </row>
    <row r="61" spans="1:22" ht="13.5" thickBot="1">
      <c r="A61" s="12">
        <f t="shared" si="0"/>
        <v>60</v>
      </c>
      <c r="B61" s="12" t="s">
        <v>268</v>
      </c>
      <c r="C61" s="12"/>
      <c r="D61" s="12" t="s">
        <v>490</v>
      </c>
      <c r="E61" s="13" t="s">
        <v>135</v>
      </c>
      <c r="F61" s="13">
        <f t="shared" si="1"/>
        <v>16</v>
      </c>
      <c r="G61" s="12"/>
      <c r="H61" s="12"/>
      <c r="I61" s="12"/>
      <c r="J61" s="12"/>
      <c r="K61" s="12"/>
      <c r="L61" s="12"/>
      <c r="M61" s="12"/>
      <c r="N61" s="12"/>
      <c r="O61" s="12"/>
      <c r="P61" s="12">
        <v>5</v>
      </c>
      <c r="Q61" s="12"/>
      <c r="R61" s="12">
        <v>24</v>
      </c>
      <c r="S61" s="12"/>
      <c r="T61" s="12"/>
      <c r="U61" s="12"/>
      <c r="V61" s="13"/>
    </row>
    <row r="62" spans="1:22" s="9" customFormat="1" ht="13.5" thickTop="1">
      <c r="A62" s="6">
        <f t="shared" si="0"/>
        <v>61</v>
      </c>
      <c r="B62" s="6" t="s">
        <v>194</v>
      </c>
      <c r="C62" s="6"/>
      <c r="D62" s="6" t="s">
        <v>271</v>
      </c>
      <c r="E62" s="7" t="s">
        <v>141</v>
      </c>
      <c r="F62" s="7">
        <f t="shared" si="1"/>
        <v>15</v>
      </c>
      <c r="G62" s="6" t="s">
        <v>295</v>
      </c>
      <c r="H62" s="6"/>
      <c r="I62" s="6"/>
      <c r="J62" s="6"/>
      <c r="K62" s="6"/>
      <c r="L62" s="6">
        <v>20</v>
      </c>
      <c r="M62" s="6"/>
      <c r="N62" s="6"/>
      <c r="O62" s="6"/>
      <c r="P62" s="6"/>
      <c r="Q62" s="6"/>
      <c r="R62" s="6"/>
      <c r="S62" s="6"/>
      <c r="T62" s="6"/>
      <c r="U62" s="6"/>
      <c r="V62" s="7">
        <v>29</v>
      </c>
    </row>
    <row r="63" spans="1:22" ht="12.75">
      <c r="A63" s="10">
        <f t="shared" si="0"/>
        <v>62</v>
      </c>
      <c r="B63" s="10" t="s">
        <v>72</v>
      </c>
      <c r="C63" s="10"/>
      <c r="D63" s="10" t="s">
        <v>276</v>
      </c>
      <c r="E63" s="11" t="s">
        <v>58</v>
      </c>
      <c r="F63" s="11">
        <f t="shared" si="1"/>
        <v>15</v>
      </c>
      <c r="G63" s="10" t="s">
        <v>295</v>
      </c>
      <c r="H63" s="10"/>
      <c r="I63" s="10">
        <v>31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>
        <v>31</v>
      </c>
    </row>
    <row r="64" spans="1:22" ht="12.75">
      <c r="A64" s="10">
        <f t="shared" si="0"/>
        <v>63</v>
      </c>
      <c r="B64" s="10" t="s">
        <v>343</v>
      </c>
      <c r="C64" s="10"/>
      <c r="D64" s="10" t="s">
        <v>513</v>
      </c>
      <c r="E64" s="11" t="s">
        <v>514</v>
      </c>
      <c r="F64" s="11">
        <f t="shared" si="1"/>
        <v>15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>
        <v>29</v>
      </c>
      <c r="S64" s="10">
        <v>23</v>
      </c>
      <c r="T64" s="10"/>
      <c r="U64" s="10" t="s">
        <v>295</v>
      </c>
      <c r="V64" s="11"/>
    </row>
    <row r="65" spans="1:22" ht="12.75">
      <c r="A65" s="10">
        <f t="shared" si="0"/>
        <v>64</v>
      </c>
      <c r="B65" s="10" t="s">
        <v>199</v>
      </c>
      <c r="C65" s="10"/>
      <c r="D65" s="10" t="s">
        <v>515</v>
      </c>
      <c r="E65" s="11" t="s">
        <v>40</v>
      </c>
      <c r="F65" s="11">
        <f t="shared" si="1"/>
        <v>15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>
        <v>6</v>
      </c>
      <c r="S65" s="10">
        <v>15</v>
      </c>
      <c r="T65" s="10"/>
      <c r="U65" s="10"/>
      <c r="V65" s="11"/>
    </row>
    <row r="66" spans="1:22" ht="12.75">
      <c r="A66" s="10">
        <f aca="true" t="shared" si="2" ref="A66:A129">ROW()-1</f>
        <v>65</v>
      </c>
      <c r="B66" s="10" t="s">
        <v>240</v>
      </c>
      <c r="C66" s="10"/>
      <c r="D66" s="10" t="s">
        <v>74</v>
      </c>
      <c r="E66" s="11" t="s">
        <v>22</v>
      </c>
      <c r="F66" s="11">
        <f aca="true" t="shared" si="3" ref="F66:F129">SUM(COUNTIF(G66:V66,"=1")*10,COUNTIF(G66:V66,"=2")*9,COUNTIF(G66:V66,"=3")*8,COUNTIF(G66:V66,"=4")*7,COUNTIF(G66:V66,"=5")*6,COUNTIF(G66:V66,"=6")*5,COUNTIF(G66:V66,"=7")*4,COUNTIF(G66:V66,"=8")*3,COUNTIF(G66:V66,"=9")*2,COUNTIF(G66:V66,"=10")*1,COUNTA(G66:V66)*5)</f>
        <v>15</v>
      </c>
      <c r="G66" s="10" t="s">
        <v>295</v>
      </c>
      <c r="H66" s="10" t="s">
        <v>295</v>
      </c>
      <c r="I66" s="10">
        <v>14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</row>
    <row r="67" spans="1:22" ht="12.75">
      <c r="A67" s="10">
        <f t="shared" si="2"/>
        <v>66</v>
      </c>
      <c r="B67" s="10" t="s">
        <v>268</v>
      </c>
      <c r="C67" s="10" t="s">
        <v>206</v>
      </c>
      <c r="D67" s="10" t="s">
        <v>339</v>
      </c>
      <c r="E67" s="11" t="s">
        <v>340</v>
      </c>
      <c r="F67" s="11">
        <f t="shared" si="3"/>
        <v>15</v>
      </c>
      <c r="G67" s="10">
        <v>6</v>
      </c>
      <c r="H67" s="10"/>
      <c r="I67" s="10">
        <v>26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</row>
    <row r="68" spans="1:22" ht="12.75">
      <c r="A68" s="10">
        <f t="shared" si="2"/>
        <v>67</v>
      </c>
      <c r="B68" s="14" t="s">
        <v>53</v>
      </c>
      <c r="C68" s="14"/>
      <c r="D68" s="14" t="s">
        <v>567</v>
      </c>
      <c r="E68" s="15" t="s">
        <v>56</v>
      </c>
      <c r="F68" s="11">
        <f t="shared" si="3"/>
        <v>14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>
        <v>11</v>
      </c>
      <c r="U68" s="10">
        <v>7</v>
      </c>
      <c r="V68" s="11"/>
    </row>
    <row r="69" spans="1:22" ht="12.75">
      <c r="A69" s="10">
        <f t="shared" si="2"/>
        <v>68</v>
      </c>
      <c r="B69" s="10" t="s">
        <v>44</v>
      </c>
      <c r="C69" s="10"/>
      <c r="D69" s="10" t="s">
        <v>564</v>
      </c>
      <c r="E69" s="11" t="s">
        <v>260</v>
      </c>
      <c r="F69" s="11">
        <f t="shared" si="3"/>
        <v>13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v>8</v>
      </c>
      <c r="U69" s="10"/>
      <c r="V69" s="11">
        <v>21</v>
      </c>
    </row>
    <row r="70" spans="1:22" ht="12.75">
      <c r="A70" s="10">
        <f t="shared" si="2"/>
        <v>69</v>
      </c>
      <c r="B70" s="10" t="s">
        <v>601</v>
      </c>
      <c r="C70" s="10"/>
      <c r="D70" s="10" t="s">
        <v>602</v>
      </c>
      <c r="E70" s="11" t="s">
        <v>603</v>
      </c>
      <c r="F70" s="11">
        <f t="shared" si="3"/>
        <v>12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>
        <v>4</v>
      </c>
    </row>
    <row r="71" spans="1:22" ht="13.5" thickBot="1">
      <c r="A71" s="12">
        <f t="shared" si="2"/>
        <v>70</v>
      </c>
      <c r="B71" s="12" t="s">
        <v>116</v>
      </c>
      <c r="C71" s="12" t="s">
        <v>207</v>
      </c>
      <c r="D71" s="12" t="s">
        <v>214</v>
      </c>
      <c r="E71" s="13" t="s">
        <v>113</v>
      </c>
      <c r="F71" s="13">
        <f t="shared" si="3"/>
        <v>12</v>
      </c>
      <c r="G71" s="12"/>
      <c r="H71" s="12"/>
      <c r="I71" s="12"/>
      <c r="J71" s="12"/>
      <c r="K71" s="12"/>
      <c r="L71" s="12"/>
      <c r="M71" s="12">
        <v>4</v>
      </c>
      <c r="N71" s="12"/>
      <c r="O71" s="12"/>
      <c r="P71" s="12"/>
      <c r="Q71" s="12"/>
      <c r="R71" s="12"/>
      <c r="S71" s="12"/>
      <c r="T71" s="12"/>
      <c r="U71" s="12"/>
      <c r="V71" s="13"/>
    </row>
    <row r="72" spans="1:22" ht="13.5" thickTop="1">
      <c r="A72" s="10">
        <f t="shared" si="2"/>
        <v>71</v>
      </c>
      <c r="B72" s="10" t="s">
        <v>96</v>
      </c>
      <c r="C72" s="10"/>
      <c r="D72" s="10" t="s">
        <v>453</v>
      </c>
      <c r="E72" s="11" t="s">
        <v>455</v>
      </c>
      <c r="F72" s="11">
        <f t="shared" si="3"/>
        <v>11</v>
      </c>
      <c r="G72" s="10"/>
      <c r="H72" s="10"/>
      <c r="I72" s="10"/>
      <c r="J72" s="10"/>
      <c r="K72" s="10"/>
      <c r="L72" s="10"/>
      <c r="M72" s="10">
        <v>5</v>
      </c>
      <c r="N72" s="10"/>
      <c r="O72" s="10"/>
      <c r="P72" s="10"/>
      <c r="Q72" s="10"/>
      <c r="R72" s="10"/>
      <c r="S72" s="10"/>
      <c r="T72" s="10"/>
      <c r="U72" s="10"/>
      <c r="V72" s="11"/>
    </row>
    <row r="73" spans="1:22" ht="12.75">
      <c r="A73" s="10">
        <f t="shared" si="2"/>
        <v>72</v>
      </c>
      <c r="B73" s="10" t="s">
        <v>75</v>
      </c>
      <c r="C73" s="10" t="s">
        <v>204</v>
      </c>
      <c r="D73" s="10" t="s">
        <v>586</v>
      </c>
      <c r="E73" s="11" t="s">
        <v>51</v>
      </c>
      <c r="F73" s="11">
        <f t="shared" si="3"/>
        <v>10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v>16</v>
      </c>
      <c r="V73" s="11">
        <v>28</v>
      </c>
    </row>
    <row r="74" spans="1:22" ht="12.75">
      <c r="A74" s="10">
        <f t="shared" si="2"/>
        <v>73</v>
      </c>
      <c r="B74" s="10" t="s">
        <v>49</v>
      </c>
      <c r="C74" s="10"/>
      <c r="D74" s="10" t="s">
        <v>570</v>
      </c>
      <c r="E74" s="11" t="s">
        <v>115</v>
      </c>
      <c r="F74" s="11">
        <f t="shared" si="3"/>
        <v>10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v>30</v>
      </c>
      <c r="U74" s="10"/>
      <c r="V74" s="11" t="s">
        <v>295</v>
      </c>
    </row>
    <row r="75" spans="1:22" ht="12.75">
      <c r="A75" s="10">
        <f t="shared" si="2"/>
        <v>74</v>
      </c>
      <c r="B75" s="10" t="s">
        <v>179</v>
      </c>
      <c r="C75" s="10"/>
      <c r="D75" s="10" t="s">
        <v>74</v>
      </c>
      <c r="E75" s="78" t="s">
        <v>427</v>
      </c>
      <c r="F75" s="11">
        <f t="shared" si="3"/>
        <v>10</v>
      </c>
      <c r="G75" s="10"/>
      <c r="H75" s="10"/>
      <c r="I75" s="10"/>
      <c r="J75" s="10"/>
      <c r="K75" s="10"/>
      <c r="L75" s="10" t="s">
        <v>295</v>
      </c>
      <c r="M75" s="10"/>
      <c r="N75" s="10"/>
      <c r="O75" s="10"/>
      <c r="P75" s="10"/>
      <c r="Q75" s="10"/>
      <c r="R75" s="10"/>
      <c r="S75" s="10"/>
      <c r="T75" s="10"/>
      <c r="U75" s="10"/>
      <c r="V75" s="11" t="s">
        <v>295</v>
      </c>
    </row>
    <row r="76" spans="1:22" ht="12.75">
      <c r="A76" s="10">
        <f t="shared" si="2"/>
        <v>75</v>
      </c>
      <c r="B76" s="10" t="s">
        <v>516</v>
      </c>
      <c r="C76" s="10"/>
      <c r="D76" s="10" t="s">
        <v>517</v>
      </c>
      <c r="E76" s="11" t="s">
        <v>518</v>
      </c>
      <c r="F76" s="11">
        <f t="shared" si="3"/>
        <v>10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20</v>
      </c>
      <c r="S76" s="10"/>
      <c r="T76" s="10"/>
      <c r="U76" s="10">
        <v>22</v>
      </c>
      <c r="V76" s="11"/>
    </row>
    <row r="77" spans="1:22" ht="12.75">
      <c r="A77" s="10">
        <f t="shared" si="2"/>
        <v>76</v>
      </c>
      <c r="B77" s="10" t="s">
        <v>49</v>
      </c>
      <c r="C77" s="10"/>
      <c r="D77" s="10" t="s">
        <v>512</v>
      </c>
      <c r="E77" s="11" t="s">
        <v>141</v>
      </c>
      <c r="F77" s="11">
        <f t="shared" si="3"/>
        <v>10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v>18</v>
      </c>
      <c r="S77" s="10"/>
      <c r="T77" s="10">
        <v>20</v>
      </c>
      <c r="U77" s="10"/>
      <c r="V77" s="11"/>
    </row>
    <row r="78" spans="1:22" ht="12.75">
      <c r="A78" s="10">
        <f t="shared" si="2"/>
        <v>77</v>
      </c>
      <c r="B78" s="10" t="s">
        <v>37</v>
      </c>
      <c r="C78" s="10"/>
      <c r="D78" s="10" t="s">
        <v>145</v>
      </c>
      <c r="E78" s="11" t="s">
        <v>187</v>
      </c>
      <c r="F78" s="11">
        <f t="shared" si="3"/>
        <v>10</v>
      </c>
      <c r="G78" s="10"/>
      <c r="H78" s="10"/>
      <c r="I78" s="10"/>
      <c r="J78" s="10"/>
      <c r="K78" s="10"/>
      <c r="L78" s="10"/>
      <c r="M78" s="10"/>
      <c r="N78" s="10"/>
      <c r="O78" s="10">
        <v>12</v>
      </c>
      <c r="P78" s="10"/>
      <c r="Q78" s="10"/>
      <c r="R78" s="10">
        <v>13</v>
      </c>
      <c r="S78" s="10"/>
      <c r="T78" s="10"/>
      <c r="U78" s="10"/>
      <c r="V78" s="11"/>
    </row>
    <row r="79" spans="1:22" ht="12.75">
      <c r="A79" s="10">
        <f t="shared" si="2"/>
        <v>78</v>
      </c>
      <c r="B79" s="10" t="s">
        <v>489</v>
      </c>
      <c r="C79" s="10"/>
      <c r="D79" s="10" t="s">
        <v>490</v>
      </c>
      <c r="E79" s="11" t="s">
        <v>135</v>
      </c>
      <c r="F79" s="11">
        <f t="shared" si="3"/>
        <v>10</v>
      </c>
      <c r="G79" s="10"/>
      <c r="H79" s="10"/>
      <c r="I79" s="10"/>
      <c r="J79" s="10"/>
      <c r="K79" s="10"/>
      <c r="L79" s="10"/>
      <c r="M79" s="10"/>
      <c r="N79" s="10"/>
      <c r="O79" s="10"/>
      <c r="P79" s="10" t="s">
        <v>295</v>
      </c>
      <c r="Q79" s="10"/>
      <c r="R79" s="10">
        <v>16</v>
      </c>
      <c r="S79" s="10"/>
      <c r="T79" s="10"/>
      <c r="U79" s="10"/>
      <c r="V79" s="11"/>
    </row>
    <row r="80" spans="1:22" ht="12.75">
      <c r="A80" s="10">
        <f t="shared" si="2"/>
        <v>79</v>
      </c>
      <c r="B80" s="10" t="s">
        <v>421</v>
      </c>
      <c r="C80" s="10"/>
      <c r="D80" s="10" t="s">
        <v>490</v>
      </c>
      <c r="E80" s="11" t="s">
        <v>135</v>
      </c>
      <c r="F80" s="11">
        <f t="shared" si="3"/>
        <v>10</v>
      </c>
      <c r="G80" s="10"/>
      <c r="H80" s="10"/>
      <c r="I80" s="10"/>
      <c r="J80" s="10"/>
      <c r="K80" s="10"/>
      <c r="L80" s="10"/>
      <c r="M80" s="10"/>
      <c r="N80" s="10"/>
      <c r="O80" s="10"/>
      <c r="P80" s="10" t="s">
        <v>295</v>
      </c>
      <c r="Q80" s="10"/>
      <c r="R80" s="10" t="s">
        <v>295</v>
      </c>
      <c r="S80" s="10"/>
      <c r="T80" s="10"/>
      <c r="U80" s="10"/>
      <c r="V80" s="11"/>
    </row>
    <row r="81" spans="1:22" ht="13.5" thickBot="1">
      <c r="A81" s="12">
        <f t="shared" si="2"/>
        <v>80</v>
      </c>
      <c r="B81" s="12" t="s">
        <v>420</v>
      </c>
      <c r="C81" s="12" t="s">
        <v>211</v>
      </c>
      <c r="D81" s="12" t="s">
        <v>262</v>
      </c>
      <c r="E81" s="13" t="s">
        <v>20</v>
      </c>
      <c r="F81" s="13">
        <f t="shared" si="3"/>
        <v>10</v>
      </c>
      <c r="G81" s="12"/>
      <c r="H81" s="12"/>
      <c r="I81" s="12"/>
      <c r="J81" s="12"/>
      <c r="K81" s="12">
        <v>13</v>
      </c>
      <c r="L81" s="12"/>
      <c r="M81" s="12"/>
      <c r="N81" s="12"/>
      <c r="O81" s="12">
        <v>13</v>
      </c>
      <c r="P81" s="12"/>
      <c r="Q81" s="12"/>
      <c r="R81" s="12"/>
      <c r="S81" s="12"/>
      <c r="T81" s="12"/>
      <c r="U81" s="12"/>
      <c r="V81" s="13"/>
    </row>
    <row r="82" spans="1:22" ht="13.5" thickTop="1">
      <c r="A82" s="10">
        <f t="shared" si="2"/>
        <v>81</v>
      </c>
      <c r="B82" s="10" t="s">
        <v>155</v>
      </c>
      <c r="C82" s="10"/>
      <c r="D82" s="10" t="s">
        <v>156</v>
      </c>
      <c r="E82" s="11" t="s">
        <v>84</v>
      </c>
      <c r="F82" s="11">
        <f t="shared" si="3"/>
        <v>10</v>
      </c>
      <c r="G82" s="10">
        <v>25</v>
      </c>
      <c r="H82" s="10"/>
      <c r="I82" s="10"/>
      <c r="J82" s="10"/>
      <c r="K82" s="10"/>
      <c r="L82" s="10"/>
      <c r="M82" s="10">
        <v>32</v>
      </c>
      <c r="N82" s="10"/>
      <c r="O82" s="10"/>
      <c r="P82" s="10"/>
      <c r="Q82" s="10"/>
      <c r="R82" s="10"/>
      <c r="S82" s="10"/>
      <c r="T82" s="10"/>
      <c r="U82" s="10"/>
      <c r="V82" s="11"/>
    </row>
    <row r="83" spans="1:22" ht="12.75">
      <c r="A83" s="10">
        <f t="shared" si="2"/>
        <v>82</v>
      </c>
      <c r="B83" s="14" t="s">
        <v>37</v>
      </c>
      <c r="C83" s="14"/>
      <c r="D83" s="14" t="s">
        <v>363</v>
      </c>
      <c r="E83" s="15" t="s">
        <v>364</v>
      </c>
      <c r="F83" s="11">
        <f t="shared" si="3"/>
        <v>10</v>
      </c>
      <c r="G83" s="10"/>
      <c r="H83" s="10" t="s">
        <v>295</v>
      </c>
      <c r="I83" s="10">
        <v>24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</row>
    <row r="84" spans="1:22" ht="12.75">
      <c r="A84" s="10">
        <f t="shared" si="2"/>
        <v>83</v>
      </c>
      <c r="B84" s="10" t="s">
        <v>48</v>
      </c>
      <c r="C84" s="10" t="s">
        <v>207</v>
      </c>
      <c r="D84" s="10" t="s">
        <v>241</v>
      </c>
      <c r="E84" s="11" t="s">
        <v>51</v>
      </c>
      <c r="F84" s="11">
        <f t="shared" si="3"/>
        <v>10</v>
      </c>
      <c r="G84" s="10">
        <v>23</v>
      </c>
      <c r="H84" s="10"/>
      <c r="I84" s="10">
        <v>27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</row>
    <row r="85" spans="1:22" ht="12.75">
      <c r="A85" s="10">
        <f t="shared" si="2"/>
        <v>84</v>
      </c>
      <c r="B85" s="10" t="s">
        <v>365</v>
      </c>
      <c r="C85" s="10"/>
      <c r="D85" s="10" t="s">
        <v>366</v>
      </c>
      <c r="E85" s="11" t="s">
        <v>367</v>
      </c>
      <c r="F85" s="11">
        <f t="shared" si="3"/>
        <v>9</v>
      </c>
      <c r="G85" s="10"/>
      <c r="H85" s="10">
        <v>7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</row>
    <row r="86" spans="1:22" ht="12.75">
      <c r="A86" s="10">
        <f t="shared" si="2"/>
        <v>85</v>
      </c>
      <c r="B86" s="10" t="s">
        <v>49</v>
      </c>
      <c r="C86" s="10"/>
      <c r="D86" s="10" t="s">
        <v>604</v>
      </c>
      <c r="E86" s="11" t="s">
        <v>169</v>
      </c>
      <c r="F86" s="11">
        <f t="shared" si="3"/>
        <v>8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>
        <v>8</v>
      </c>
    </row>
    <row r="87" spans="1:22" ht="12.75">
      <c r="A87" s="10">
        <f t="shared" si="2"/>
        <v>86</v>
      </c>
      <c r="B87" s="14" t="s">
        <v>549</v>
      </c>
      <c r="C87" s="14"/>
      <c r="D87" s="14" t="s">
        <v>550</v>
      </c>
      <c r="E87" s="15" t="s">
        <v>224</v>
      </c>
      <c r="F87" s="11">
        <f t="shared" si="3"/>
        <v>8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v>8</v>
      </c>
      <c r="T87" s="10"/>
      <c r="U87" s="10"/>
      <c r="V87" s="11"/>
    </row>
    <row r="88" spans="1:22" ht="12.75">
      <c r="A88" s="10">
        <f t="shared" si="2"/>
        <v>87</v>
      </c>
      <c r="B88" s="10" t="s">
        <v>55</v>
      </c>
      <c r="C88" s="10"/>
      <c r="D88" s="10" t="s">
        <v>605</v>
      </c>
      <c r="E88" s="11" t="s">
        <v>606</v>
      </c>
      <c r="F88" s="11">
        <f t="shared" si="3"/>
        <v>5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>
        <v>16</v>
      </c>
    </row>
    <row r="89" spans="1:22" ht="12.75">
      <c r="A89" s="10">
        <f t="shared" si="2"/>
        <v>88</v>
      </c>
      <c r="B89" s="10" t="s">
        <v>598</v>
      </c>
      <c r="C89" s="10"/>
      <c r="D89" s="10" t="s">
        <v>599</v>
      </c>
      <c r="E89" s="11" t="s">
        <v>600</v>
      </c>
      <c r="F89" s="11">
        <f t="shared" si="3"/>
        <v>5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>
        <v>39</v>
      </c>
    </row>
    <row r="90" spans="1:22" ht="12.75">
      <c r="A90" s="10">
        <f t="shared" si="2"/>
        <v>89</v>
      </c>
      <c r="B90" s="10" t="s">
        <v>38</v>
      </c>
      <c r="C90" s="10"/>
      <c r="D90" s="10" t="s">
        <v>585</v>
      </c>
      <c r="E90" s="11" t="s">
        <v>56</v>
      </c>
      <c r="F90" s="11">
        <f t="shared" si="3"/>
        <v>5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 t="s">
        <v>295</v>
      </c>
      <c r="V90" s="11"/>
    </row>
    <row r="91" spans="1:22" ht="13.5" thickBot="1">
      <c r="A91" s="12">
        <f t="shared" si="2"/>
        <v>90</v>
      </c>
      <c r="B91" s="12" t="s">
        <v>568</v>
      </c>
      <c r="C91" s="12" t="s">
        <v>207</v>
      </c>
      <c r="D91" s="12" t="s">
        <v>569</v>
      </c>
      <c r="E91" s="13" t="s">
        <v>56</v>
      </c>
      <c r="F91" s="13">
        <f t="shared" si="3"/>
        <v>5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v>27</v>
      </c>
      <c r="U91" s="12"/>
      <c r="V91" s="13"/>
    </row>
    <row r="92" spans="1:22" ht="13.5" thickTop="1">
      <c r="A92" s="10">
        <f t="shared" si="2"/>
        <v>91</v>
      </c>
      <c r="B92" s="10" t="s">
        <v>566</v>
      </c>
      <c r="C92" s="10"/>
      <c r="D92" s="10" t="s">
        <v>565</v>
      </c>
      <c r="E92" s="11" t="s">
        <v>84</v>
      </c>
      <c r="F92" s="11">
        <f t="shared" si="3"/>
        <v>5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v>28</v>
      </c>
      <c r="U92" s="10"/>
      <c r="V92" s="11"/>
    </row>
    <row r="93" spans="1:22" ht="12.75">
      <c r="A93" s="10">
        <f t="shared" si="2"/>
        <v>92</v>
      </c>
      <c r="B93" s="10" t="s">
        <v>44</v>
      </c>
      <c r="C93" s="10"/>
      <c r="D93" s="10" t="s">
        <v>142</v>
      </c>
      <c r="E93" s="11" t="s">
        <v>46</v>
      </c>
      <c r="F93" s="11">
        <f t="shared" si="3"/>
        <v>5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31</v>
      </c>
      <c r="T93" s="10"/>
      <c r="U93" s="10"/>
      <c r="V93" s="11"/>
    </row>
    <row r="94" spans="1:22" ht="12.75">
      <c r="A94" s="10">
        <f t="shared" si="2"/>
        <v>93</v>
      </c>
      <c r="B94" s="10" t="s">
        <v>48</v>
      </c>
      <c r="C94" s="10"/>
      <c r="D94" s="10" t="s">
        <v>546</v>
      </c>
      <c r="E94" s="11" t="s">
        <v>39</v>
      </c>
      <c r="F94" s="11">
        <f t="shared" si="3"/>
        <v>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 t="s">
        <v>295</v>
      </c>
      <c r="T94" s="10"/>
      <c r="U94" s="10"/>
      <c r="V94" s="11"/>
    </row>
    <row r="95" spans="1:22" ht="12.75">
      <c r="A95" s="10">
        <f t="shared" si="2"/>
        <v>94</v>
      </c>
      <c r="B95" s="10" t="s">
        <v>155</v>
      </c>
      <c r="C95" s="10" t="s">
        <v>206</v>
      </c>
      <c r="D95" s="10" t="s">
        <v>519</v>
      </c>
      <c r="E95" s="11" t="s">
        <v>70</v>
      </c>
      <c r="F95" s="11">
        <f t="shared" si="3"/>
        <v>5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>
        <v>19</v>
      </c>
      <c r="S95" s="10"/>
      <c r="T95" s="10"/>
      <c r="U95" s="10"/>
      <c r="V95" s="11"/>
    </row>
    <row r="96" spans="1:22" ht="12.75">
      <c r="A96" s="10">
        <f t="shared" si="2"/>
        <v>95</v>
      </c>
      <c r="B96" s="10" t="s">
        <v>63</v>
      </c>
      <c r="C96" s="10"/>
      <c r="D96" s="10" t="s">
        <v>511</v>
      </c>
      <c r="E96" s="11" t="s">
        <v>312</v>
      </c>
      <c r="F96" s="11">
        <f t="shared" si="3"/>
        <v>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 t="s">
        <v>295</v>
      </c>
      <c r="S96" s="10"/>
      <c r="T96" s="10"/>
      <c r="U96" s="10"/>
      <c r="V96" s="11"/>
    </row>
    <row r="97" spans="1:22" ht="12.75">
      <c r="A97" s="10">
        <f t="shared" si="2"/>
        <v>96</v>
      </c>
      <c r="B97" s="10" t="s">
        <v>469</v>
      </c>
      <c r="C97" s="10"/>
      <c r="D97" s="10" t="s">
        <v>470</v>
      </c>
      <c r="E97" s="11" t="s">
        <v>52</v>
      </c>
      <c r="F97" s="11">
        <f t="shared" si="3"/>
        <v>5</v>
      </c>
      <c r="G97" s="10"/>
      <c r="H97" s="10"/>
      <c r="I97" s="10"/>
      <c r="J97" s="10"/>
      <c r="K97" s="10"/>
      <c r="L97" s="10"/>
      <c r="M97" s="10"/>
      <c r="N97" s="10">
        <v>17</v>
      </c>
      <c r="O97" s="10"/>
      <c r="P97" s="10"/>
      <c r="Q97" s="10"/>
      <c r="R97" s="10"/>
      <c r="S97" s="10"/>
      <c r="T97" s="10"/>
      <c r="U97" s="10"/>
      <c r="V97" s="11"/>
    </row>
    <row r="98" spans="1:22" ht="12.75">
      <c r="A98" s="10">
        <f t="shared" si="2"/>
        <v>97</v>
      </c>
      <c r="B98" s="10" t="s">
        <v>466</v>
      </c>
      <c r="C98" s="10" t="s">
        <v>206</v>
      </c>
      <c r="D98" s="10" t="s">
        <v>467</v>
      </c>
      <c r="E98" s="11" t="s">
        <v>468</v>
      </c>
      <c r="F98" s="11">
        <f t="shared" si="3"/>
        <v>5</v>
      </c>
      <c r="G98" s="10"/>
      <c r="H98" s="10"/>
      <c r="I98" s="10"/>
      <c r="J98" s="10"/>
      <c r="K98" s="10"/>
      <c r="L98" s="10"/>
      <c r="M98" s="10"/>
      <c r="N98" s="10">
        <v>30</v>
      </c>
      <c r="O98" s="10"/>
      <c r="P98" s="10"/>
      <c r="Q98" s="10"/>
      <c r="R98" s="10"/>
      <c r="S98" s="10"/>
      <c r="T98" s="10"/>
      <c r="U98" s="10"/>
      <c r="V98" s="11"/>
    </row>
    <row r="99" spans="1:22" ht="12.75">
      <c r="A99" s="10">
        <f t="shared" si="2"/>
        <v>98</v>
      </c>
      <c r="B99" s="10" t="s">
        <v>471</v>
      </c>
      <c r="C99" s="10"/>
      <c r="D99" s="10" t="s">
        <v>472</v>
      </c>
      <c r="E99" s="11" t="s">
        <v>157</v>
      </c>
      <c r="F99" s="11">
        <f t="shared" si="3"/>
        <v>5</v>
      </c>
      <c r="G99" s="10"/>
      <c r="H99" s="10"/>
      <c r="I99" s="10"/>
      <c r="J99" s="10"/>
      <c r="K99" s="10"/>
      <c r="L99" s="10"/>
      <c r="M99" s="10"/>
      <c r="N99" s="10" t="s">
        <v>295</v>
      </c>
      <c r="O99" s="10"/>
      <c r="P99" s="10"/>
      <c r="Q99" s="10"/>
      <c r="R99" s="10"/>
      <c r="S99" s="10"/>
      <c r="T99" s="10"/>
      <c r="U99" s="10"/>
      <c r="V99" s="11"/>
    </row>
    <row r="100" spans="1:22" ht="12.75">
      <c r="A100" s="10">
        <f t="shared" si="2"/>
        <v>99</v>
      </c>
      <c r="B100" s="10" t="s">
        <v>180</v>
      </c>
      <c r="C100" s="10"/>
      <c r="D100" s="10" t="s">
        <v>453</v>
      </c>
      <c r="E100" s="11" t="s">
        <v>454</v>
      </c>
      <c r="F100" s="11">
        <f t="shared" si="3"/>
        <v>5</v>
      </c>
      <c r="G100" s="10"/>
      <c r="H100" s="10"/>
      <c r="I100" s="10"/>
      <c r="J100" s="10"/>
      <c r="K100" s="10"/>
      <c r="L100" s="10"/>
      <c r="M100" s="10">
        <v>12</v>
      </c>
      <c r="N100" s="10"/>
      <c r="O100" s="10"/>
      <c r="P100" s="10"/>
      <c r="Q100" s="10"/>
      <c r="R100" s="10"/>
      <c r="S100" s="10"/>
      <c r="T100" s="10"/>
      <c r="U100" s="10"/>
      <c r="V100" s="11"/>
    </row>
    <row r="101" spans="1:22" ht="13.5" thickBot="1">
      <c r="A101" s="12">
        <f t="shared" si="2"/>
        <v>100</v>
      </c>
      <c r="B101" s="12" t="s">
        <v>456</v>
      </c>
      <c r="C101" s="12" t="s">
        <v>204</v>
      </c>
      <c r="D101" s="12" t="s">
        <v>457</v>
      </c>
      <c r="E101" s="13" t="s">
        <v>113</v>
      </c>
      <c r="F101" s="13">
        <f t="shared" si="3"/>
        <v>5</v>
      </c>
      <c r="G101" s="12"/>
      <c r="H101" s="12"/>
      <c r="I101" s="12"/>
      <c r="J101" s="12"/>
      <c r="K101" s="12"/>
      <c r="L101" s="12"/>
      <c r="M101" s="12">
        <v>16</v>
      </c>
      <c r="N101" s="12"/>
      <c r="O101" s="12"/>
      <c r="P101" s="12"/>
      <c r="Q101" s="12"/>
      <c r="R101" s="12"/>
      <c r="S101" s="12"/>
      <c r="T101" s="12"/>
      <c r="U101" s="12"/>
      <c r="V101" s="13"/>
    </row>
    <row r="102" spans="1:22" ht="13.5" thickTop="1">
      <c r="A102" s="10">
        <f t="shared" si="2"/>
        <v>101</v>
      </c>
      <c r="B102" s="6" t="s">
        <v>73</v>
      </c>
      <c r="C102" s="6" t="s">
        <v>207</v>
      </c>
      <c r="D102" s="6" t="s">
        <v>84</v>
      </c>
      <c r="E102" s="7" t="s">
        <v>52</v>
      </c>
      <c r="F102" s="11">
        <f t="shared" si="3"/>
        <v>5</v>
      </c>
      <c r="G102" s="10"/>
      <c r="H102" s="10"/>
      <c r="I102" s="10"/>
      <c r="J102" s="10"/>
      <c r="K102" s="10"/>
      <c r="L102" s="10"/>
      <c r="M102" s="10">
        <v>24</v>
      </c>
      <c r="N102" s="10"/>
      <c r="O102" s="10"/>
      <c r="P102" s="10"/>
      <c r="Q102" s="10"/>
      <c r="R102" s="10"/>
      <c r="S102" s="10"/>
      <c r="T102" s="10"/>
      <c r="U102" s="10"/>
      <c r="V102" s="11"/>
    </row>
    <row r="103" spans="1:22" ht="12.75">
      <c r="A103" s="10">
        <f t="shared" si="2"/>
        <v>102</v>
      </c>
      <c r="B103" s="10" t="s">
        <v>458</v>
      </c>
      <c r="C103" s="10"/>
      <c r="D103" s="10" t="s">
        <v>459</v>
      </c>
      <c r="E103" s="11" t="s">
        <v>221</v>
      </c>
      <c r="F103" s="11">
        <f t="shared" si="3"/>
        <v>5</v>
      </c>
      <c r="G103" s="10"/>
      <c r="H103" s="10"/>
      <c r="I103" s="10"/>
      <c r="J103" s="10"/>
      <c r="K103" s="10"/>
      <c r="L103" s="10"/>
      <c r="M103" s="10">
        <v>33</v>
      </c>
      <c r="N103" s="10"/>
      <c r="O103" s="10"/>
      <c r="P103" s="10"/>
      <c r="Q103" s="10"/>
      <c r="R103" s="10"/>
      <c r="S103" s="10"/>
      <c r="T103" s="10"/>
      <c r="U103" s="10"/>
      <c r="V103" s="11"/>
    </row>
    <row r="104" spans="1:22" ht="12.75">
      <c r="A104" s="10">
        <f t="shared" si="2"/>
        <v>103</v>
      </c>
      <c r="B104" s="10" t="s">
        <v>155</v>
      </c>
      <c r="C104" s="10"/>
      <c r="D104" s="10" t="s">
        <v>119</v>
      </c>
      <c r="E104" s="11" t="s">
        <v>113</v>
      </c>
      <c r="F104" s="11">
        <f t="shared" si="3"/>
        <v>5</v>
      </c>
      <c r="G104" s="10"/>
      <c r="H104" s="10"/>
      <c r="I104" s="10"/>
      <c r="J104" s="10"/>
      <c r="K104" s="10"/>
      <c r="L104" s="10"/>
      <c r="M104" s="10" t="s">
        <v>295</v>
      </c>
      <c r="N104" s="10"/>
      <c r="O104" s="10"/>
      <c r="P104" s="10"/>
      <c r="Q104" s="10"/>
      <c r="R104" s="10"/>
      <c r="S104" s="10"/>
      <c r="T104" s="10"/>
      <c r="U104" s="10"/>
      <c r="V104" s="11"/>
    </row>
    <row r="105" spans="1:22" ht="12.75">
      <c r="A105" s="10">
        <f t="shared" si="2"/>
        <v>104</v>
      </c>
      <c r="B105" s="14" t="s">
        <v>48</v>
      </c>
      <c r="C105" s="14"/>
      <c r="D105" s="14" t="s">
        <v>74</v>
      </c>
      <c r="E105" s="15" t="s">
        <v>461</v>
      </c>
      <c r="F105" s="11">
        <f t="shared" si="3"/>
        <v>5</v>
      </c>
      <c r="G105" s="10"/>
      <c r="H105" s="10"/>
      <c r="I105" s="10"/>
      <c r="J105" s="10"/>
      <c r="K105" s="10"/>
      <c r="L105" s="10"/>
      <c r="M105" s="10" t="s">
        <v>295</v>
      </c>
      <c r="N105" s="10"/>
      <c r="O105" s="10"/>
      <c r="P105" s="10"/>
      <c r="Q105" s="10"/>
      <c r="R105" s="10"/>
      <c r="S105" s="10"/>
      <c r="T105" s="10"/>
      <c r="U105" s="10"/>
      <c r="V105" s="11"/>
    </row>
    <row r="106" spans="1:22" ht="12.75">
      <c r="A106" s="10">
        <f t="shared" si="2"/>
        <v>105</v>
      </c>
      <c r="B106" s="10" t="s">
        <v>140</v>
      </c>
      <c r="C106" s="10"/>
      <c r="D106" s="10" t="s">
        <v>66</v>
      </c>
      <c r="E106" s="11" t="s">
        <v>67</v>
      </c>
      <c r="F106" s="11">
        <f t="shared" si="3"/>
        <v>5</v>
      </c>
      <c r="G106" s="10"/>
      <c r="H106" s="10"/>
      <c r="I106" s="10"/>
      <c r="J106" s="10"/>
      <c r="K106" s="10"/>
      <c r="L106" s="10"/>
      <c r="M106" s="10" t="s">
        <v>295</v>
      </c>
      <c r="N106" s="10"/>
      <c r="O106" s="10"/>
      <c r="P106" s="10"/>
      <c r="Q106" s="10"/>
      <c r="R106" s="10"/>
      <c r="S106" s="10"/>
      <c r="T106" s="10"/>
      <c r="U106" s="10"/>
      <c r="V106" s="11"/>
    </row>
    <row r="107" spans="1:22" ht="12.75">
      <c r="A107" s="10">
        <f t="shared" si="2"/>
        <v>106</v>
      </c>
      <c r="B107" s="10" t="s">
        <v>462</v>
      </c>
      <c r="C107" s="10"/>
      <c r="D107" s="10" t="s">
        <v>463</v>
      </c>
      <c r="E107" s="11" t="s">
        <v>461</v>
      </c>
      <c r="F107" s="11">
        <f t="shared" si="3"/>
        <v>5</v>
      </c>
      <c r="G107" s="10"/>
      <c r="H107" s="10"/>
      <c r="I107" s="10"/>
      <c r="J107" s="10"/>
      <c r="K107" s="10"/>
      <c r="L107" s="10"/>
      <c r="M107" s="10" t="s">
        <v>295</v>
      </c>
      <c r="N107" s="10"/>
      <c r="O107" s="10"/>
      <c r="P107" s="10"/>
      <c r="Q107" s="10"/>
      <c r="R107" s="10"/>
      <c r="S107" s="10"/>
      <c r="T107" s="10"/>
      <c r="U107" s="10"/>
      <c r="V107" s="11"/>
    </row>
    <row r="108" spans="1:22" ht="12.75">
      <c r="A108" s="10">
        <f t="shared" si="2"/>
        <v>107</v>
      </c>
      <c r="B108" s="10" t="s">
        <v>152</v>
      </c>
      <c r="C108" s="10" t="s">
        <v>204</v>
      </c>
      <c r="D108" s="10" t="s">
        <v>256</v>
      </c>
      <c r="E108" s="11" t="s">
        <v>70</v>
      </c>
      <c r="F108" s="11">
        <f t="shared" si="3"/>
        <v>5</v>
      </c>
      <c r="G108" s="10"/>
      <c r="H108" s="10"/>
      <c r="I108" s="10"/>
      <c r="J108" s="10"/>
      <c r="K108" s="10"/>
      <c r="L108" s="10">
        <v>18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1"/>
    </row>
    <row r="109" spans="1:22" ht="12.75">
      <c r="A109" s="10">
        <f t="shared" si="2"/>
        <v>108</v>
      </c>
      <c r="B109" s="10" t="s">
        <v>57</v>
      </c>
      <c r="C109" s="10" t="s">
        <v>211</v>
      </c>
      <c r="D109" s="10" t="s">
        <v>418</v>
      </c>
      <c r="E109" s="11" t="s">
        <v>419</v>
      </c>
      <c r="F109" s="11">
        <f t="shared" si="3"/>
        <v>5</v>
      </c>
      <c r="G109" s="10"/>
      <c r="H109" s="10"/>
      <c r="I109" s="10"/>
      <c r="J109" s="10"/>
      <c r="K109" s="10">
        <v>25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</row>
    <row r="110" spans="1:22" ht="12.75">
      <c r="A110" s="10">
        <f t="shared" si="2"/>
        <v>109</v>
      </c>
      <c r="B110" s="10" t="s">
        <v>238</v>
      </c>
      <c r="C110" s="10" t="s">
        <v>207</v>
      </c>
      <c r="D110" s="10" t="s">
        <v>214</v>
      </c>
      <c r="E110" s="11" t="s">
        <v>56</v>
      </c>
      <c r="F110" s="11">
        <f t="shared" si="3"/>
        <v>5</v>
      </c>
      <c r="G110" s="10"/>
      <c r="H110" s="10"/>
      <c r="I110" s="10"/>
      <c r="J110" s="10"/>
      <c r="K110" s="10" t="s">
        <v>295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</row>
    <row r="111" spans="1:22" ht="13.5" thickBot="1">
      <c r="A111" s="12">
        <f t="shared" si="2"/>
        <v>110</v>
      </c>
      <c r="B111" s="12" t="s">
        <v>415</v>
      </c>
      <c r="C111" s="12"/>
      <c r="D111" s="12" t="s">
        <v>416</v>
      </c>
      <c r="E111" s="13" t="s">
        <v>417</v>
      </c>
      <c r="F111" s="13">
        <f t="shared" si="3"/>
        <v>5</v>
      </c>
      <c r="G111" s="12"/>
      <c r="H111" s="12"/>
      <c r="I111" s="12"/>
      <c r="J111" s="12"/>
      <c r="K111" s="12" t="s">
        <v>295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</row>
    <row r="112" spans="1:22" ht="13.5" thickTop="1">
      <c r="A112" s="10">
        <f t="shared" si="2"/>
        <v>111</v>
      </c>
      <c r="B112" s="10" t="s">
        <v>71</v>
      </c>
      <c r="C112" s="10"/>
      <c r="D112" s="10" t="s">
        <v>337</v>
      </c>
      <c r="E112" s="11" t="s">
        <v>46</v>
      </c>
      <c r="F112" s="11">
        <f t="shared" si="3"/>
        <v>5</v>
      </c>
      <c r="G112" s="10">
        <v>13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</row>
    <row r="113" spans="1:22" ht="12.75">
      <c r="A113" s="10">
        <f t="shared" si="2"/>
        <v>112</v>
      </c>
      <c r="B113" s="10" t="s">
        <v>191</v>
      </c>
      <c r="C113" s="10"/>
      <c r="D113" s="10" t="s">
        <v>189</v>
      </c>
      <c r="E113" s="11" t="s">
        <v>190</v>
      </c>
      <c r="F113" s="11">
        <f t="shared" si="3"/>
        <v>5</v>
      </c>
      <c r="G113" s="10" t="s">
        <v>295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</row>
    <row r="114" spans="1:22" ht="12.75">
      <c r="A114" s="10">
        <f t="shared" si="2"/>
        <v>113</v>
      </c>
      <c r="B114" s="10" t="s">
        <v>65</v>
      </c>
      <c r="C114" s="10"/>
      <c r="D114" s="10" t="s">
        <v>160</v>
      </c>
      <c r="E114" s="11" t="s">
        <v>161</v>
      </c>
      <c r="F114" s="11">
        <f t="shared" si="3"/>
        <v>5</v>
      </c>
      <c r="G114" s="10" t="s">
        <v>295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</row>
    <row r="115" spans="1:22" ht="12.75">
      <c r="A115" s="10">
        <f t="shared" si="2"/>
        <v>114</v>
      </c>
      <c r="B115" s="10" t="s">
        <v>143</v>
      </c>
      <c r="C115" s="10"/>
      <c r="D115" s="10" t="s">
        <v>108</v>
      </c>
      <c r="E115" s="11" t="s">
        <v>109</v>
      </c>
      <c r="F115" s="11">
        <f t="shared" si="3"/>
        <v>5</v>
      </c>
      <c r="G115" s="10" t="s">
        <v>295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</row>
    <row r="116" spans="1:22" ht="12.75">
      <c r="A116" s="10">
        <f t="shared" si="2"/>
        <v>115</v>
      </c>
      <c r="B116" s="10" t="s">
        <v>351</v>
      </c>
      <c r="C116" s="10"/>
      <c r="D116" s="10" t="s">
        <v>352</v>
      </c>
      <c r="E116" s="11" t="s">
        <v>46</v>
      </c>
      <c r="F116" s="11">
        <f t="shared" si="3"/>
        <v>5</v>
      </c>
      <c r="G116" s="10" t="s">
        <v>295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</row>
    <row r="117" spans="1:22" ht="12.75">
      <c r="A117" s="10">
        <f t="shared" si="2"/>
        <v>116</v>
      </c>
      <c r="B117" s="10" t="s">
        <v>343</v>
      </c>
      <c r="C117" s="10" t="s">
        <v>207</v>
      </c>
      <c r="D117" s="10" t="s">
        <v>344</v>
      </c>
      <c r="E117" s="11" t="s">
        <v>69</v>
      </c>
      <c r="F117" s="11">
        <f t="shared" si="3"/>
        <v>5</v>
      </c>
      <c r="G117" s="10" t="s">
        <v>295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</row>
    <row r="118" spans="1:22" ht="12.75">
      <c r="A118" s="10">
        <f t="shared" si="2"/>
        <v>117</v>
      </c>
      <c r="B118" s="10"/>
      <c r="C118" s="10"/>
      <c r="D118" s="10"/>
      <c r="E118" s="11"/>
      <c r="F118" s="11">
        <f t="shared" si="3"/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</row>
    <row r="119" spans="1:22" ht="12.75">
      <c r="A119" s="10">
        <f t="shared" si="2"/>
        <v>118</v>
      </c>
      <c r="B119" s="10"/>
      <c r="C119" s="10"/>
      <c r="D119" s="10"/>
      <c r="E119" s="11"/>
      <c r="F119" s="11">
        <f t="shared" si="3"/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</row>
    <row r="120" spans="1:22" ht="12.75">
      <c r="A120" s="10">
        <f t="shared" si="2"/>
        <v>119</v>
      </c>
      <c r="B120" s="10"/>
      <c r="C120" s="10"/>
      <c r="D120" s="10"/>
      <c r="E120" s="11"/>
      <c r="F120" s="11">
        <f t="shared" si="3"/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</row>
    <row r="121" spans="1:22" ht="13.5" thickBot="1">
      <c r="A121" s="12">
        <f t="shared" si="2"/>
        <v>120</v>
      </c>
      <c r="B121" s="12"/>
      <c r="C121" s="12"/>
      <c r="D121" s="12"/>
      <c r="E121" s="13"/>
      <c r="F121" s="13">
        <f t="shared" si="3"/>
        <v>0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</row>
    <row r="122" spans="1:22" s="9" customFormat="1" ht="13.5" thickTop="1">
      <c r="A122" s="6">
        <f t="shared" si="2"/>
        <v>121</v>
      </c>
      <c r="B122" s="6"/>
      <c r="C122" s="6"/>
      <c r="D122" s="6"/>
      <c r="E122" s="7"/>
      <c r="F122" s="7">
        <f t="shared" si="3"/>
        <v>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7"/>
    </row>
    <row r="123" spans="1:22" ht="12.75">
      <c r="A123" s="10">
        <f t="shared" si="2"/>
        <v>122</v>
      </c>
      <c r="B123" s="10"/>
      <c r="C123" s="10"/>
      <c r="D123" s="10"/>
      <c r="E123" s="11"/>
      <c r="F123" s="11">
        <f t="shared" si="3"/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</row>
    <row r="124" spans="1:22" ht="12.75">
      <c r="A124" s="10">
        <f t="shared" si="2"/>
        <v>123</v>
      </c>
      <c r="B124" s="10"/>
      <c r="C124" s="10"/>
      <c r="D124" s="10"/>
      <c r="E124" s="11"/>
      <c r="F124" s="11">
        <f t="shared" si="3"/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</row>
    <row r="125" spans="1:22" ht="12.75">
      <c r="A125" s="10">
        <f t="shared" si="2"/>
        <v>124</v>
      </c>
      <c r="B125" s="10"/>
      <c r="C125" s="10"/>
      <c r="D125" s="10"/>
      <c r="E125" s="11"/>
      <c r="F125" s="11">
        <f t="shared" si="3"/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</row>
    <row r="126" spans="1:22" ht="12.75">
      <c r="A126" s="10">
        <f t="shared" si="2"/>
        <v>125</v>
      </c>
      <c r="B126" s="10"/>
      <c r="C126" s="10"/>
      <c r="D126" s="10"/>
      <c r="E126" s="11"/>
      <c r="F126" s="11">
        <f t="shared" si="3"/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</row>
    <row r="127" spans="1:22" ht="12.75">
      <c r="A127" s="10">
        <f t="shared" si="2"/>
        <v>126</v>
      </c>
      <c r="B127" s="10"/>
      <c r="C127" s="10"/>
      <c r="D127" s="10"/>
      <c r="E127" s="11"/>
      <c r="F127" s="11">
        <f t="shared" si="3"/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</row>
    <row r="128" spans="1:22" ht="12.75">
      <c r="A128" s="10">
        <f t="shared" si="2"/>
        <v>127</v>
      </c>
      <c r="B128" s="69"/>
      <c r="C128" s="69"/>
      <c r="D128" s="69"/>
      <c r="E128" s="15"/>
      <c r="F128" s="11">
        <f t="shared" si="3"/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</row>
    <row r="129" spans="1:22" ht="12.75">
      <c r="A129" s="10">
        <f t="shared" si="2"/>
        <v>128</v>
      </c>
      <c r="B129" s="10"/>
      <c r="C129" s="10"/>
      <c r="D129" s="10"/>
      <c r="E129" s="11"/>
      <c r="F129" s="11">
        <f t="shared" si="3"/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</row>
    <row r="130" spans="1:22" ht="12.75">
      <c r="A130" s="10">
        <f aca="true" t="shared" si="4" ref="A130:A193">ROW()-1</f>
        <v>129</v>
      </c>
      <c r="B130" s="10"/>
      <c r="C130" s="10"/>
      <c r="D130" s="10"/>
      <c r="E130" s="11"/>
      <c r="F130" s="11">
        <f aca="true" t="shared" si="5" ref="F130:F193">SUM(COUNTIF(G130:V130,"=1")*10,COUNTIF(G130:V130,"=2")*9,COUNTIF(G130:V130,"=3")*8,COUNTIF(G130:V130,"=4")*7,COUNTIF(G130:V130,"=5")*6,COUNTIF(G130:V130,"=6")*5,COUNTIF(G130:V130,"=7")*4,COUNTIF(G130:V130,"=8")*3,COUNTIF(G130:V130,"=9")*2,COUNTIF(G130:V130,"=10")*1,COUNTA(G130:V130)*5)</f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</row>
    <row r="131" spans="1:22" ht="13.5" thickBot="1">
      <c r="A131" s="12">
        <f t="shared" si="4"/>
        <v>130</v>
      </c>
      <c r="B131" s="12"/>
      <c r="C131" s="12"/>
      <c r="D131" s="12"/>
      <c r="E131" s="13"/>
      <c r="F131" s="13">
        <f t="shared" si="5"/>
        <v>0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</row>
    <row r="132" spans="1:22" ht="13.5" thickTop="1">
      <c r="A132" s="10">
        <f t="shared" si="4"/>
        <v>131</v>
      </c>
      <c r="B132" s="10"/>
      <c r="C132" s="10"/>
      <c r="D132" s="10"/>
      <c r="E132" s="11"/>
      <c r="F132" s="11">
        <f t="shared" si="5"/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</row>
    <row r="133" spans="1:22" ht="12.75">
      <c r="A133" s="10">
        <f t="shared" si="4"/>
        <v>132</v>
      </c>
      <c r="B133" s="10"/>
      <c r="C133" s="10"/>
      <c r="D133" s="10"/>
      <c r="E133" s="11"/>
      <c r="F133" s="11">
        <f t="shared" si="5"/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</row>
    <row r="134" spans="1:22" ht="12.75">
      <c r="A134" s="10">
        <f t="shared" si="4"/>
        <v>133</v>
      </c>
      <c r="B134" s="10"/>
      <c r="C134" s="10"/>
      <c r="D134" s="10"/>
      <c r="E134" s="11"/>
      <c r="F134" s="11">
        <f t="shared" si="5"/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</row>
    <row r="135" spans="1:22" ht="12.75">
      <c r="A135" s="10">
        <f t="shared" si="4"/>
        <v>134</v>
      </c>
      <c r="B135" s="10"/>
      <c r="C135" s="10"/>
      <c r="D135" s="10"/>
      <c r="E135" s="11"/>
      <c r="F135" s="11">
        <f t="shared" si="5"/>
        <v>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</row>
    <row r="136" spans="1:22" ht="12.75">
      <c r="A136" s="10">
        <f t="shared" si="4"/>
        <v>135</v>
      </c>
      <c r="B136" s="10"/>
      <c r="C136" s="10"/>
      <c r="D136" s="10"/>
      <c r="E136" s="11"/>
      <c r="F136" s="11">
        <f t="shared" si="5"/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</row>
    <row r="137" spans="1:22" ht="12.75">
      <c r="A137" s="10">
        <f t="shared" si="4"/>
        <v>136</v>
      </c>
      <c r="B137" s="10"/>
      <c r="C137" s="10"/>
      <c r="D137" s="10"/>
      <c r="E137" s="11"/>
      <c r="F137" s="11">
        <f t="shared" si="5"/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</row>
    <row r="138" spans="1:22" ht="12.75">
      <c r="A138" s="10">
        <f t="shared" si="4"/>
        <v>137</v>
      </c>
      <c r="B138" s="10"/>
      <c r="C138" s="10"/>
      <c r="D138" s="10"/>
      <c r="E138" s="11"/>
      <c r="F138" s="11">
        <f t="shared" si="5"/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</row>
    <row r="139" spans="1:22" ht="12.75">
      <c r="A139" s="10">
        <f t="shared" si="4"/>
        <v>138</v>
      </c>
      <c r="B139" s="10"/>
      <c r="C139" s="10"/>
      <c r="D139" s="10"/>
      <c r="E139" s="11"/>
      <c r="F139" s="11">
        <f t="shared" si="5"/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</row>
    <row r="140" spans="1:22" ht="12.75">
      <c r="A140" s="10">
        <f t="shared" si="4"/>
        <v>139</v>
      </c>
      <c r="B140" s="10"/>
      <c r="C140" s="10"/>
      <c r="D140" s="10"/>
      <c r="E140" s="11"/>
      <c r="F140" s="11">
        <f t="shared" si="5"/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</row>
    <row r="141" spans="1:22" ht="13.5" thickBot="1">
      <c r="A141" s="12">
        <f t="shared" si="4"/>
        <v>140</v>
      </c>
      <c r="B141" s="12"/>
      <c r="C141" s="12"/>
      <c r="D141" s="12"/>
      <c r="E141" s="13"/>
      <c r="F141" s="13">
        <f t="shared" si="5"/>
        <v>0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</row>
    <row r="142" spans="1:22" ht="13.5" thickTop="1">
      <c r="A142" s="10">
        <f t="shared" si="4"/>
        <v>141</v>
      </c>
      <c r="B142" s="10"/>
      <c r="C142" s="10"/>
      <c r="D142" s="10"/>
      <c r="E142" s="11"/>
      <c r="F142" s="11">
        <f t="shared" si="5"/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</row>
    <row r="143" spans="1:22" ht="12.75">
      <c r="A143" s="10">
        <f t="shared" si="4"/>
        <v>142</v>
      </c>
      <c r="B143" s="10"/>
      <c r="C143" s="10"/>
      <c r="D143" s="10"/>
      <c r="E143" s="11"/>
      <c r="F143" s="11">
        <f t="shared" si="5"/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</row>
    <row r="144" spans="1:22" ht="12.75">
      <c r="A144" s="10">
        <f t="shared" si="4"/>
        <v>143</v>
      </c>
      <c r="B144" s="10"/>
      <c r="C144" s="10"/>
      <c r="D144" s="10"/>
      <c r="E144" s="11"/>
      <c r="F144" s="11">
        <f t="shared" si="5"/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</row>
    <row r="145" spans="1:22" ht="12.75">
      <c r="A145" s="10">
        <f t="shared" si="4"/>
        <v>144</v>
      </c>
      <c r="B145" s="10"/>
      <c r="C145" s="10"/>
      <c r="D145" s="10"/>
      <c r="E145" s="11"/>
      <c r="F145" s="11">
        <f t="shared" si="5"/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</row>
    <row r="146" spans="1:22" ht="12.75">
      <c r="A146" s="10">
        <f t="shared" si="4"/>
        <v>145</v>
      </c>
      <c r="B146" s="10"/>
      <c r="C146" s="10"/>
      <c r="D146" s="10"/>
      <c r="E146" s="11"/>
      <c r="F146" s="11">
        <f t="shared" si="5"/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</row>
    <row r="147" spans="1:22" ht="12.75">
      <c r="A147" s="10">
        <f t="shared" si="4"/>
        <v>146</v>
      </c>
      <c r="B147" s="10"/>
      <c r="C147" s="10"/>
      <c r="D147" s="10"/>
      <c r="E147" s="11"/>
      <c r="F147" s="11">
        <f t="shared" si="5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</row>
    <row r="148" spans="1:22" ht="12.75">
      <c r="A148" s="10">
        <f t="shared" si="4"/>
        <v>147</v>
      </c>
      <c r="B148" s="10"/>
      <c r="C148" s="10"/>
      <c r="D148" s="10"/>
      <c r="E148" s="11"/>
      <c r="F148" s="11">
        <f t="shared" si="5"/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</row>
    <row r="149" spans="1:22" ht="12.75">
      <c r="A149" s="10">
        <f t="shared" si="4"/>
        <v>148</v>
      </c>
      <c r="B149" s="10"/>
      <c r="C149" s="10"/>
      <c r="D149" s="10"/>
      <c r="E149" s="11"/>
      <c r="F149" s="11">
        <f t="shared" si="5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</row>
    <row r="150" spans="1:22" ht="12.75">
      <c r="A150" s="10">
        <f t="shared" si="4"/>
        <v>149</v>
      </c>
      <c r="B150" s="10"/>
      <c r="C150" s="10"/>
      <c r="D150" s="10"/>
      <c r="E150" s="11"/>
      <c r="F150" s="11">
        <f t="shared" si="5"/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</row>
    <row r="151" spans="1:22" ht="13.5" thickBot="1">
      <c r="A151" s="12">
        <f t="shared" si="4"/>
        <v>150</v>
      </c>
      <c r="B151" s="12"/>
      <c r="C151" s="12"/>
      <c r="D151" s="12"/>
      <c r="E151" s="13"/>
      <c r="F151" s="13">
        <f t="shared" si="5"/>
        <v>0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</row>
    <row r="152" spans="1:22" ht="13.5" thickTop="1">
      <c r="A152" s="10">
        <f t="shared" si="4"/>
        <v>151</v>
      </c>
      <c r="B152" s="10"/>
      <c r="C152" s="10"/>
      <c r="D152" s="10"/>
      <c r="E152" s="11"/>
      <c r="F152" s="11">
        <f t="shared" si="5"/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</row>
    <row r="153" spans="1:22" ht="12.75">
      <c r="A153" s="10">
        <f t="shared" si="4"/>
        <v>152</v>
      </c>
      <c r="B153" s="10"/>
      <c r="C153" s="10"/>
      <c r="D153" s="10"/>
      <c r="E153" s="11"/>
      <c r="F153" s="11">
        <f t="shared" si="5"/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</row>
    <row r="154" spans="1:22" ht="12.75">
      <c r="A154" s="10">
        <f t="shared" si="4"/>
        <v>153</v>
      </c>
      <c r="B154" s="10"/>
      <c r="C154" s="10"/>
      <c r="D154" s="10"/>
      <c r="E154" s="11"/>
      <c r="F154" s="11">
        <f t="shared" si="5"/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</row>
    <row r="155" spans="1:22" ht="12.75">
      <c r="A155" s="10">
        <f t="shared" si="4"/>
        <v>154</v>
      </c>
      <c r="B155" s="10"/>
      <c r="C155" s="10"/>
      <c r="D155" s="10"/>
      <c r="E155" s="11"/>
      <c r="F155" s="11">
        <f t="shared" si="5"/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</row>
    <row r="156" spans="1:22" ht="12.75">
      <c r="A156" s="10">
        <f t="shared" si="4"/>
        <v>155</v>
      </c>
      <c r="B156" s="10"/>
      <c r="C156" s="10"/>
      <c r="D156" s="10"/>
      <c r="E156" s="11"/>
      <c r="F156" s="11">
        <f t="shared" si="5"/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</row>
    <row r="157" spans="1:22" ht="12.75">
      <c r="A157" s="10">
        <f t="shared" si="4"/>
        <v>156</v>
      </c>
      <c r="B157" s="10"/>
      <c r="C157" s="10"/>
      <c r="D157" s="10"/>
      <c r="E157" s="11"/>
      <c r="F157" s="11">
        <f t="shared" si="5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</row>
    <row r="158" spans="1:22" ht="12.75">
      <c r="A158" s="10">
        <f t="shared" si="4"/>
        <v>157</v>
      </c>
      <c r="B158" s="10"/>
      <c r="C158" s="10"/>
      <c r="D158" s="10"/>
      <c r="E158" s="11"/>
      <c r="F158" s="11">
        <f t="shared" si="5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</row>
    <row r="159" spans="1:22" ht="12.75">
      <c r="A159" s="10">
        <f t="shared" si="4"/>
        <v>158</v>
      </c>
      <c r="B159" s="10"/>
      <c r="C159" s="10"/>
      <c r="D159" s="10"/>
      <c r="E159" s="11"/>
      <c r="F159" s="11">
        <f t="shared" si="5"/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</row>
    <row r="160" spans="1:22" ht="12.75">
      <c r="A160" s="10">
        <f t="shared" si="4"/>
        <v>159</v>
      </c>
      <c r="B160" s="10"/>
      <c r="C160" s="10"/>
      <c r="D160" s="10"/>
      <c r="E160" s="11"/>
      <c r="F160" s="11">
        <f t="shared" si="5"/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</row>
    <row r="161" spans="1:22" ht="13.5" thickBot="1">
      <c r="A161" s="12">
        <f t="shared" si="4"/>
        <v>160</v>
      </c>
      <c r="B161" s="12"/>
      <c r="C161" s="12"/>
      <c r="D161" s="12"/>
      <c r="E161" s="13"/>
      <c r="F161" s="13">
        <f t="shared" si="5"/>
        <v>0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</row>
    <row r="162" spans="1:22" ht="13.5" thickTop="1">
      <c r="A162" s="10">
        <f t="shared" si="4"/>
        <v>161</v>
      </c>
      <c r="B162" s="10"/>
      <c r="C162" s="10"/>
      <c r="D162" s="10"/>
      <c r="E162" s="11"/>
      <c r="F162" s="11">
        <f t="shared" si="5"/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</row>
    <row r="163" spans="1:22" ht="12.75">
      <c r="A163" s="10">
        <f t="shared" si="4"/>
        <v>162</v>
      </c>
      <c r="B163" s="10"/>
      <c r="C163" s="10"/>
      <c r="D163" s="10"/>
      <c r="E163" s="11"/>
      <c r="F163" s="11">
        <f t="shared" si="5"/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</row>
    <row r="164" spans="1:22" ht="12.75">
      <c r="A164" s="10">
        <f t="shared" si="4"/>
        <v>163</v>
      </c>
      <c r="B164" s="10"/>
      <c r="C164" s="10"/>
      <c r="D164" s="10"/>
      <c r="E164" s="11"/>
      <c r="F164" s="11">
        <f t="shared" si="5"/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</row>
    <row r="165" spans="1:22" ht="12.75">
      <c r="A165" s="10">
        <f t="shared" si="4"/>
        <v>164</v>
      </c>
      <c r="B165" s="10"/>
      <c r="C165" s="10"/>
      <c r="D165" s="10"/>
      <c r="E165" s="11"/>
      <c r="F165" s="11">
        <f t="shared" si="5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</row>
    <row r="166" spans="1:22" ht="12.75">
      <c r="A166" s="10">
        <f t="shared" si="4"/>
        <v>165</v>
      </c>
      <c r="B166" s="10"/>
      <c r="C166" s="10"/>
      <c r="D166" s="10"/>
      <c r="E166" s="11"/>
      <c r="F166" s="11">
        <f t="shared" si="5"/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</row>
    <row r="167" spans="1:22" ht="12.75">
      <c r="A167" s="10">
        <f t="shared" si="4"/>
        <v>166</v>
      </c>
      <c r="B167" s="10"/>
      <c r="C167" s="10"/>
      <c r="D167" s="10"/>
      <c r="E167" s="11"/>
      <c r="F167" s="11">
        <f t="shared" si="5"/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</row>
    <row r="168" spans="1:22" ht="12.75">
      <c r="A168" s="10">
        <f t="shared" si="4"/>
        <v>167</v>
      </c>
      <c r="B168" s="10"/>
      <c r="C168" s="10"/>
      <c r="D168" s="10"/>
      <c r="E168" s="11"/>
      <c r="F168" s="11">
        <f t="shared" si="5"/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</row>
    <row r="169" spans="1:22" ht="12.75">
      <c r="A169" s="10">
        <f t="shared" si="4"/>
        <v>168</v>
      </c>
      <c r="B169" s="10"/>
      <c r="C169" s="10"/>
      <c r="D169" s="10"/>
      <c r="E169" s="11"/>
      <c r="F169" s="11">
        <f t="shared" si="5"/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</row>
    <row r="170" spans="1:22" ht="12.75">
      <c r="A170" s="10">
        <f t="shared" si="4"/>
        <v>169</v>
      </c>
      <c r="B170" s="10"/>
      <c r="C170" s="10"/>
      <c r="D170" s="10"/>
      <c r="E170" s="11"/>
      <c r="F170" s="11">
        <f t="shared" si="5"/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</row>
    <row r="171" spans="1:22" ht="13.5" thickBot="1">
      <c r="A171" s="12">
        <f t="shared" si="4"/>
        <v>170</v>
      </c>
      <c r="B171" s="12"/>
      <c r="C171" s="12"/>
      <c r="D171" s="12"/>
      <c r="E171" s="13"/>
      <c r="F171" s="13">
        <f t="shared" si="5"/>
        <v>0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</row>
    <row r="172" spans="1:22" ht="13.5" thickTop="1">
      <c r="A172" s="10">
        <f t="shared" si="4"/>
        <v>171</v>
      </c>
      <c r="B172" s="10"/>
      <c r="C172" s="10"/>
      <c r="D172" s="10"/>
      <c r="E172" s="11"/>
      <c r="F172" s="11">
        <f t="shared" si="5"/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</row>
    <row r="173" spans="1:22" ht="12.75">
      <c r="A173" s="10">
        <f t="shared" si="4"/>
        <v>172</v>
      </c>
      <c r="B173" s="10"/>
      <c r="C173" s="10"/>
      <c r="D173" s="10"/>
      <c r="E173" s="11"/>
      <c r="F173" s="11">
        <f t="shared" si="5"/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</row>
    <row r="174" spans="1:22" ht="12.75">
      <c r="A174" s="10">
        <f t="shared" si="4"/>
        <v>173</v>
      </c>
      <c r="B174" s="10"/>
      <c r="C174" s="10"/>
      <c r="D174" s="10"/>
      <c r="E174" s="11"/>
      <c r="F174" s="11">
        <f t="shared" si="5"/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</row>
    <row r="175" spans="1:22" ht="12.75">
      <c r="A175" s="10">
        <f t="shared" si="4"/>
        <v>174</v>
      </c>
      <c r="B175" s="10"/>
      <c r="C175" s="10"/>
      <c r="D175" s="10"/>
      <c r="E175" s="11"/>
      <c r="F175" s="11">
        <f t="shared" si="5"/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</row>
    <row r="176" spans="1:22" ht="12.75">
      <c r="A176" s="10">
        <f t="shared" si="4"/>
        <v>175</v>
      </c>
      <c r="B176" s="10"/>
      <c r="C176" s="10"/>
      <c r="D176" s="10"/>
      <c r="E176" s="11"/>
      <c r="F176" s="11">
        <f t="shared" si="5"/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</row>
    <row r="177" spans="1:22" ht="12.75">
      <c r="A177" s="10">
        <f t="shared" si="4"/>
        <v>176</v>
      </c>
      <c r="B177" s="10"/>
      <c r="C177" s="10"/>
      <c r="D177" s="10"/>
      <c r="E177" s="11"/>
      <c r="F177" s="11">
        <f t="shared" si="5"/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</row>
    <row r="178" spans="1:22" ht="12.75">
      <c r="A178" s="10">
        <f t="shared" si="4"/>
        <v>177</v>
      </c>
      <c r="B178" s="10"/>
      <c r="C178" s="10"/>
      <c r="D178" s="10"/>
      <c r="E178" s="11"/>
      <c r="F178" s="11">
        <f t="shared" si="5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</row>
    <row r="179" spans="1:22" ht="12.75">
      <c r="A179" s="10">
        <f t="shared" si="4"/>
        <v>178</v>
      </c>
      <c r="B179" s="10"/>
      <c r="C179" s="10"/>
      <c r="D179" s="10"/>
      <c r="E179" s="11"/>
      <c r="F179" s="11">
        <f t="shared" si="5"/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</row>
    <row r="180" spans="1:22" ht="12.75">
      <c r="A180" s="10">
        <f t="shared" si="4"/>
        <v>179</v>
      </c>
      <c r="B180" s="10"/>
      <c r="C180" s="10"/>
      <c r="D180" s="10"/>
      <c r="E180" s="11"/>
      <c r="F180" s="11">
        <f t="shared" si="5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</row>
    <row r="181" spans="1:22" ht="13.5" thickBot="1">
      <c r="A181" s="12">
        <f t="shared" si="4"/>
        <v>180</v>
      </c>
      <c r="B181" s="12"/>
      <c r="C181" s="12"/>
      <c r="D181" s="12"/>
      <c r="E181" s="13"/>
      <c r="F181" s="13">
        <f t="shared" si="5"/>
        <v>0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</row>
    <row r="182" spans="1:22" s="9" customFormat="1" ht="13.5" thickTop="1">
      <c r="A182" s="6">
        <f t="shared" si="4"/>
        <v>181</v>
      </c>
      <c r="B182" s="16"/>
      <c r="C182" s="16"/>
      <c r="D182" s="16"/>
      <c r="E182" s="17"/>
      <c r="F182" s="7">
        <f t="shared" si="5"/>
        <v>0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7"/>
    </row>
    <row r="183" spans="1:22" ht="12.75">
      <c r="A183" s="10">
        <f t="shared" si="4"/>
        <v>182</v>
      </c>
      <c r="B183" s="10"/>
      <c r="C183" s="10"/>
      <c r="D183" s="10"/>
      <c r="E183" s="11"/>
      <c r="F183" s="11">
        <f t="shared" si="5"/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</row>
    <row r="184" spans="1:22" ht="12.75">
      <c r="A184" s="10">
        <f t="shared" si="4"/>
        <v>183</v>
      </c>
      <c r="B184" s="10"/>
      <c r="C184" s="10"/>
      <c r="D184" s="10"/>
      <c r="E184" s="11"/>
      <c r="F184" s="11">
        <f t="shared" si="5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</row>
    <row r="185" spans="1:22" ht="12.75">
      <c r="A185" s="10">
        <f t="shared" si="4"/>
        <v>184</v>
      </c>
      <c r="B185" s="10"/>
      <c r="C185" s="10"/>
      <c r="D185" s="10"/>
      <c r="E185" s="11"/>
      <c r="F185" s="11">
        <f t="shared" si="5"/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</row>
    <row r="186" spans="1:22" ht="12.75">
      <c r="A186" s="10">
        <f t="shared" si="4"/>
        <v>185</v>
      </c>
      <c r="B186" s="10"/>
      <c r="C186" s="10"/>
      <c r="D186" s="10"/>
      <c r="E186" s="11"/>
      <c r="F186" s="11">
        <f t="shared" si="5"/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1"/>
    </row>
    <row r="187" spans="1:22" ht="12.75">
      <c r="A187" s="10">
        <f t="shared" si="4"/>
        <v>186</v>
      </c>
      <c r="B187" s="10"/>
      <c r="C187" s="10"/>
      <c r="D187" s="10"/>
      <c r="E187" s="11"/>
      <c r="F187" s="11">
        <f t="shared" si="5"/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</row>
    <row r="188" spans="1:22" ht="12.75">
      <c r="A188" s="10">
        <f t="shared" si="4"/>
        <v>187</v>
      </c>
      <c r="B188" s="10"/>
      <c r="C188" s="10"/>
      <c r="D188" s="10"/>
      <c r="E188" s="11"/>
      <c r="F188" s="11">
        <f t="shared" si="5"/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</row>
    <row r="189" spans="1:22" ht="12.75">
      <c r="A189" s="10">
        <f t="shared" si="4"/>
        <v>188</v>
      </c>
      <c r="B189" s="10"/>
      <c r="C189" s="10"/>
      <c r="D189" s="10"/>
      <c r="E189" s="11"/>
      <c r="F189" s="11">
        <f t="shared" si="5"/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1"/>
    </row>
    <row r="190" spans="1:22" ht="12.75">
      <c r="A190" s="10">
        <f t="shared" si="4"/>
        <v>189</v>
      </c>
      <c r="B190" s="10"/>
      <c r="C190" s="10"/>
      <c r="D190" s="10"/>
      <c r="E190" s="11"/>
      <c r="F190" s="11">
        <f t="shared" si="5"/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</row>
    <row r="191" spans="1:22" ht="13.5" thickBot="1">
      <c r="A191" s="12">
        <f t="shared" si="4"/>
        <v>190</v>
      </c>
      <c r="B191" s="12"/>
      <c r="C191" s="12"/>
      <c r="D191" s="12"/>
      <c r="E191" s="13"/>
      <c r="F191" s="13">
        <f t="shared" si="5"/>
        <v>0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</row>
    <row r="192" spans="1:22" ht="13.5" thickTop="1">
      <c r="A192" s="10">
        <f t="shared" si="4"/>
        <v>191</v>
      </c>
      <c r="B192" s="10"/>
      <c r="C192" s="10"/>
      <c r="D192" s="10"/>
      <c r="E192" s="11"/>
      <c r="F192" s="11">
        <f t="shared" si="5"/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1"/>
    </row>
    <row r="193" spans="1:22" ht="12.75">
      <c r="A193" s="10">
        <f t="shared" si="4"/>
        <v>192</v>
      </c>
      <c r="B193" s="10"/>
      <c r="C193" s="10"/>
      <c r="D193" s="10"/>
      <c r="E193" s="11"/>
      <c r="F193" s="11">
        <f t="shared" si="5"/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</row>
    <row r="194" spans="1:22" ht="12.75">
      <c r="A194" s="10">
        <f aca="true" t="shared" si="6" ref="A194:A257">ROW()-1</f>
        <v>193</v>
      </c>
      <c r="B194" s="10"/>
      <c r="C194" s="10"/>
      <c r="D194" s="10"/>
      <c r="E194" s="11"/>
      <c r="F194" s="11">
        <f aca="true" t="shared" si="7" ref="F194:F257">SUM(COUNTIF(G194:V194,"=1")*10,COUNTIF(G194:V194,"=2")*9,COUNTIF(G194:V194,"=3")*8,COUNTIF(G194:V194,"=4")*7,COUNTIF(G194:V194,"=5")*6,COUNTIF(G194:V194,"=6")*5,COUNTIF(G194:V194,"=7")*4,COUNTIF(G194:V194,"=8")*3,COUNTIF(G194:V194,"=9")*2,COUNTIF(G194:V194,"=10")*1,COUNTA(G194:V194)*5)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</row>
    <row r="195" spans="1:22" ht="12.75">
      <c r="A195" s="10">
        <f t="shared" si="6"/>
        <v>194</v>
      </c>
      <c r="B195" s="10"/>
      <c r="C195" s="10"/>
      <c r="D195" s="10"/>
      <c r="E195" s="11"/>
      <c r="F195" s="11">
        <f t="shared" si="7"/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</row>
    <row r="196" spans="1:22" ht="12.75">
      <c r="A196" s="10">
        <f t="shared" si="6"/>
        <v>195</v>
      </c>
      <c r="B196" s="10"/>
      <c r="C196" s="10"/>
      <c r="D196" s="10"/>
      <c r="E196" s="11"/>
      <c r="F196" s="11">
        <f t="shared" si="7"/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1"/>
    </row>
    <row r="197" spans="1:22" ht="12.75">
      <c r="A197" s="10">
        <f t="shared" si="6"/>
        <v>196</v>
      </c>
      <c r="B197" s="10"/>
      <c r="C197" s="10"/>
      <c r="D197" s="10"/>
      <c r="E197" s="11"/>
      <c r="F197" s="11">
        <f t="shared" si="7"/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</row>
    <row r="198" spans="1:22" ht="12.75">
      <c r="A198" s="10">
        <f t="shared" si="6"/>
        <v>197</v>
      </c>
      <c r="B198" s="10"/>
      <c r="C198" s="10"/>
      <c r="D198" s="10"/>
      <c r="E198" s="11"/>
      <c r="F198" s="11">
        <f t="shared" si="7"/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</row>
    <row r="199" spans="1:22" ht="12.75">
      <c r="A199" s="10">
        <f t="shared" si="6"/>
        <v>198</v>
      </c>
      <c r="B199" s="10"/>
      <c r="C199" s="10"/>
      <c r="D199" s="10"/>
      <c r="E199" s="11"/>
      <c r="F199" s="11">
        <f t="shared" si="7"/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</row>
    <row r="200" spans="1:22" ht="12.75">
      <c r="A200" s="10">
        <f t="shared" si="6"/>
        <v>199</v>
      </c>
      <c r="B200" s="10"/>
      <c r="C200" s="10"/>
      <c r="D200" s="10"/>
      <c r="E200" s="11"/>
      <c r="F200" s="11">
        <f t="shared" si="7"/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</row>
    <row r="201" spans="1:22" ht="13.5" thickBot="1">
      <c r="A201" s="12">
        <f t="shared" si="6"/>
        <v>200</v>
      </c>
      <c r="B201" s="12"/>
      <c r="C201" s="12"/>
      <c r="D201" s="12"/>
      <c r="E201" s="13"/>
      <c r="F201" s="13">
        <f t="shared" si="7"/>
        <v>0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</row>
    <row r="202" spans="1:22" ht="13.5" thickTop="1">
      <c r="A202" s="10">
        <f t="shared" si="6"/>
        <v>201</v>
      </c>
      <c r="B202" s="10"/>
      <c r="C202" s="10"/>
      <c r="D202" s="10"/>
      <c r="E202" s="11"/>
      <c r="F202" s="11">
        <f t="shared" si="7"/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1"/>
    </row>
    <row r="203" spans="1:22" ht="12.75">
      <c r="A203" s="10">
        <f t="shared" si="6"/>
        <v>202</v>
      </c>
      <c r="B203" s="10"/>
      <c r="C203" s="10"/>
      <c r="D203" s="10"/>
      <c r="E203" s="11"/>
      <c r="F203" s="11">
        <f t="shared" si="7"/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</row>
    <row r="204" spans="1:22" ht="12.75">
      <c r="A204" s="10">
        <f t="shared" si="6"/>
        <v>203</v>
      </c>
      <c r="B204" s="10"/>
      <c r="C204" s="10"/>
      <c r="D204" s="10"/>
      <c r="E204" s="11"/>
      <c r="F204" s="11">
        <f t="shared" si="7"/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1"/>
    </row>
    <row r="205" spans="1:22" ht="12.75">
      <c r="A205" s="10">
        <f t="shared" si="6"/>
        <v>204</v>
      </c>
      <c r="B205" s="10"/>
      <c r="C205" s="10"/>
      <c r="D205" s="10"/>
      <c r="E205" s="11"/>
      <c r="F205" s="11">
        <f t="shared" si="7"/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1"/>
    </row>
    <row r="206" spans="1:22" ht="12.75">
      <c r="A206" s="10">
        <f t="shared" si="6"/>
        <v>205</v>
      </c>
      <c r="B206" s="10"/>
      <c r="C206" s="10"/>
      <c r="D206" s="10"/>
      <c r="E206" s="11"/>
      <c r="F206" s="11">
        <f t="shared" si="7"/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</row>
    <row r="207" spans="1:22" ht="12.75">
      <c r="A207" s="10">
        <f t="shared" si="6"/>
        <v>206</v>
      </c>
      <c r="B207" s="10"/>
      <c r="C207" s="10"/>
      <c r="D207" s="10"/>
      <c r="E207" s="11"/>
      <c r="F207" s="11">
        <f t="shared" si="7"/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</row>
    <row r="208" spans="1:22" ht="12.75">
      <c r="A208" s="10">
        <f t="shared" si="6"/>
        <v>207</v>
      </c>
      <c r="B208" s="10"/>
      <c r="C208" s="10"/>
      <c r="D208" s="10"/>
      <c r="E208" s="11"/>
      <c r="F208" s="11">
        <f t="shared" si="7"/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</row>
    <row r="209" spans="1:22" ht="12.75">
      <c r="A209" s="10">
        <f t="shared" si="6"/>
        <v>208</v>
      </c>
      <c r="B209" s="10"/>
      <c r="C209" s="10"/>
      <c r="D209" s="10"/>
      <c r="E209" s="11"/>
      <c r="F209" s="11">
        <f t="shared" si="7"/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1"/>
    </row>
    <row r="210" spans="1:22" ht="12.75">
      <c r="A210" s="10">
        <f t="shared" si="6"/>
        <v>209</v>
      </c>
      <c r="B210" s="10"/>
      <c r="C210" s="10"/>
      <c r="D210" s="10"/>
      <c r="E210" s="11"/>
      <c r="F210" s="11">
        <f t="shared" si="7"/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1"/>
    </row>
    <row r="211" spans="1:22" ht="13.5" thickBot="1">
      <c r="A211" s="12">
        <f t="shared" si="6"/>
        <v>210</v>
      </c>
      <c r="B211" s="12"/>
      <c r="C211" s="12"/>
      <c r="D211" s="12"/>
      <c r="E211" s="13"/>
      <c r="F211" s="13">
        <f t="shared" si="7"/>
        <v>0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</row>
    <row r="212" spans="1:22" ht="13.5" thickTop="1">
      <c r="A212" s="10">
        <f t="shared" si="6"/>
        <v>211</v>
      </c>
      <c r="B212" s="10"/>
      <c r="C212" s="10"/>
      <c r="D212" s="10"/>
      <c r="E212" s="11"/>
      <c r="F212" s="11">
        <f t="shared" si="7"/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1"/>
    </row>
    <row r="213" spans="1:22" ht="12.75">
      <c r="A213" s="10">
        <f t="shared" si="6"/>
        <v>212</v>
      </c>
      <c r="B213" s="10"/>
      <c r="C213" s="10"/>
      <c r="D213" s="10"/>
      <c r="E213" s="11"/>
      <c r="F213" s="11">
        <f t="shared" si="7"/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</row>
    <row r="214" spans="1:22" ht="12.75">
      <c r="A214" s="10">
        <f t="shared" si="6"/>
        <v>213</v>
      </c>
      <c r="B214" s="10"/>
      <c r="C214" s="10"/>
      <c r="D214" s="10"/>
      <c r="E214" s="11"/>
      <c r="F214" s="11">
        <f t="shared" si="7"/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1"/>
    </row>
    <row r="215" spans="1:22" ht="12.75">
      <c r="A215" s="10">
        <f t="shared" si="6"/>
        <v>214</v>
      </c>
      <c r="B215" s="10"/>
      <c r="C215" s="10"/>
      <c r="D215" s="10"/>
      <c r="E215" s="11"/>
      <c r="F215" s="11">
        <f t="shared" si="7"/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</row>
    <row r="216" spans="1:22" ht="12.75">
      <c r="A216" s="10">
        <f t="shared" si="6"/>
        <v>215</v>
      </c>
      <c r="B216" s="10"/>
      <c r="C216" s="10"/>
      <c r="D216" s="10"/>
      <c r="E216" s="11"/>
      <c r="F216" s="11">
        <f t="shared" si="7"/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1"/>
    </row>
    <row r="217" spans="1:22" ht="12.75">
      <c r="A217" s="10">
        <f t="shared" si="6"/>
        <v>216</v>
      </c>
      <c r="B217" s="10"/>
      <c r="C217" s="10"/>
      <c r="D217" s="10"/>
      <c r="E217" s="11"/>
      <c r="F217" s="11">
        <f t="shared" si="7"/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1"/>
    </row>
    <row r="218" spans="1:22" ht="12.75">
      <c r="A218" s="10">
        <f t="shared" si="6"/>
        <v>217</v>
      </c>
      <c r="B218" s="10"/>
      <c r="C218" s="10"/>
      <c r="D218" s="10"/>
      <c r="E218" s="11"/>
      <c r="F218" s="11">
        <f t="shared" si="7"/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1"/>
    </row>
    <row r="219" spans="1:22" ht="12.75">
      <c r="A219" s="10">
        <f t="shared" si="6"/>
        <v>218</v>
      </c>
      <c r="B219" s="10"/>
      <c r="C219" s="10"/>
      <c r="D219" s="10"/>
      <c r="E219" s="11"/>
      <c r="F219" s="11">
        <f t="shared" si="7"/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1"/>
    </row>
    <row r="220" spans="1:22" ht="12.75">
      <c r="A220" s="10">
        <f t="shared" si="6"/>
        <v>219</v>
      </c>
      <c r="B220" s="10"/>
      <c r="C220" s="10"/>
      <c r="D220" s="10"/>
      <c r="E220" s="11"/>
      <c r="F220" s="11">
        <f t="shared" si="7"/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1"/>
    </row>
    <row r="221" spans="1:22" ht="13.5" thickBot="1">
      <c r="A221" s="12">
        <f t="shared" si="6"/>
        <v>220</v>
      </c>
      <c r="B221" s="12"/>
      <c r="C221" s="12"/>
      <c r="D221" s="12"/>
      <c r="E221" s="13"/>
      <c r="F221" s="13">
        <f t="shared" si="7"/>
        <v>0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</row>
    <row r="222" spans="1:22" ht="13.5" thickTop="1">
      <c r="A222" s="10">
        <f t="shared" si="6"/>
        <v>221</v>
      </c>
      <c r="B222" s="10"/>
      <c r="C222" s="10"/>
      <c r="D222" s="10"/>
      <c r="E222" s="11"/>
      <c r="F222" s="11">
        <f t="shared" si="7"/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1"/>
    </row>
    <row r="223" spans="1:22" ht="12.75">
      <c r="A223" s="10">
        <f t="shared" si="6"/>
        <v>222</v>
      </c>
      <c r="B223" s="10"/>
      <c r="C223" s="10"/>
      <c r="D223" s="10"/>
      <c r="E223" s="11"/>
      <c r="F223" s="11">
        <f t="shared" si="7"/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1"/>
    </row>
    <row r="224" spans="1:22" ht="12.75">
      <c r="A224" s="10">
        <f t="shared" si="6"/>
        <v>223</v>
      </c>
      <c r="B224" s="10"/>
      <c r="C224" s="10"/>
      <c r="D224" s="10"/>
      <c r="E224" s="11"/>
      <c r="F224" s="11">
        <f t="shared" si="7"/>
        <v>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1"/>
    </row>
    <row r="225" spans="1:22" ht="12.75">
      <c r="A225" s="10">
        <f t="shared" si="6"/>
        <v>224</v>
      </c>
      <c r="B225" s="10"/>
      <c r="C225" s="10"/>
      <c r="D225" s="10"/>
      <c r="E225" s="11"/>
      <c r="F225" s="11">
        <f t="shared" si="7"/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1"/>
    </row>
    <row r="226" spans="1:22" ht="12.75">
      <c r="A226" s="10">
        <f t="shared" si="6"/>
        <v>225</v>
      </c>
      <c r="B226" s="10"/>
      <c r="C226" s="10"/>
      <c r="D226" s="10"/>
      <c r="E226" s="11"/>
      <c r="F226" s="11">
        <f t="shared" si="7"/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1"/>
    </row>
    <row r="227" spans="1:22" ht="12.75">
      <c r="A227" s="10">
        <f t="shared" si="6"/>
        <v>226</v>
      </c>
      <c r="B227" s="10"/>
      <c r="C227" s="10"/>
      <c r="D227" s="10"/>
      <c r="E227" s="11"/>
      <c r="F227" s="11">
        <f t="shared" si="7"/>
        <v>0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1"/>
    </row>
    <row r="228" spans="1:22" ht="12.75">
      <c r="A228" s="10">
        <f t="shared" si="6"/>
        <v>227</v>
      </c>
      <c r="B228" s="10"/>
      <c r="C228" s="10"/>
      <c r="D228" s="10"/>
      <c r="E228" s="11"/>
      <c r="F228" s="11">
        <f t="shared" si="7"/>
        <v>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1"/>
    </row>
    <row r="229" spans="1:22" ht="12.75">
      <c r="A229" s="10">
        <f t="shared" si="6"/>
        <v>228</v>
      </c>
      <c r="B229" s="10"/>
      <c r="C229" s="10"/>
      <c r="D229" s="10"/>
      <c r="E229" s="11"/>
      <c r="F229" s="11">
        <f t="shared" si="7"/>
        <v>0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1"/>
    </row>
    <row r="230" spans="1:22" ht="12.75">
      <c r="A230" s="10">
        <f t="shared" si="6"/>
        <v>229</v>
      </c>
      <c r="B230" s="10"/>
      <c r="C230" s="10"/>
      <c r="D230" s="10"/>
      <c r="E230" s="11"/>
      <c r="F230" s="11">
        <f t="shared" si="7"/>
        <v>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1"/>
    </row>
    <row r="231" spans="1:22" ht="13.5" thickBot="1">
      <c r="A231" s="12">
        <f t="shared" si="6"/>
        <v>230</v>
      </c>
      <c r="B231" s="12"/>
      <c r="C231" s="12"/>
      <c r="D231" s="12"/>
      <c r="E231" s="13"/>
      <c r="F231" s="13">
        <f t="shared" si="7"/>
        <v>0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</row>
    <row r="232" spans="1:22" ht="13.5" thickTop="1">
      <c r="A232" s="10">
        <f t="shared" si="6"/>
        <v>231</v>
      </c>
      <c r="B232" s="10"/>
      <c r="C232" s="10"/>
      <c r="D232" s="10"/>
      <c r="E232" s="11"/>
      <c r="F232" s="11">
        <f t="shared" si="7"/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1"/>
    </row>
    <row r="233" spans="1:22" ht="12.75">
      <c r="A233" s="10">
        <f t="shared" si="6"/>
        <v>232</v>
      </c>
      <c r="B233" s="10"/>
      <c r="C233" s="10"/>
      <c r="D233" s="10"/>
      <c r="E233" s="11"/>
      <c r="F233" s="11">
        <f t="shared" si="7"/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1"/>
    </row>
    <row r="234" spans="1:22" ht="12.75">
      <c r="A234" s="10">
        <f t="shared" si="6"/>
        <v>233</v>
      </c>
      <c r="B234" s="10"/>
      <c r="C234" s="10"/>
      <c r="D234" s="10"/>
      <c r="E234" s="11"/>
      <c r="F234" s="11">
        <f t="shared" si="7"/>
        <v>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1"/>
    </row>
    <row r="235" spans="1:22" ht="12.75">
      <c r="A235" s="10">
        <f t="shared" si="6"/>
        <v>234</v>
      </c>
      <c r="B235" s="10"/>
      <c r="C235" s="10"/>
      <c r="D235" s="10"/>
      <c r="E235" s="18"/>
      <c r="F235" s="11">
        <f t="shared" si="7"/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1"/>
    </row>
    <row r="236" spans="1:22" ht="12.75">
      <c r="A236" s="10">
        <f t="shared" si="6"/>
        <v>235</v>
      </c>
      <c r="B236" s="10"/>
      <c r="C236" s="10"/>
      <c r="D236" s="10"/>
      <c r="E236" s="11"/>
      <c r="F236" s="11">
        <f t="shared" si="7"/>
        <v>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1"/>
    </row>
    <row r="237" spans="1:22" ht="12.75">
      <c r="A237" s="10">
        <f t="shared" si="6"/>
        <v>236</v>
      </c>
      <c r="B237" s="10"/>
      <c r="C237" s="10"/>
      <c r="D237" s="10"/>
      <c r="E237" s="11"/>
      <c r="F237" s="11">
        <f t="shared" si="7"/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1"/>
    </row>
    <row r="238" spans="1:22" ht="12.75">
      <c r="A238" s="10">
        <f t="shared" si="6"/>
        <v>237</v>
      </c>
      <c r="B238" s="10"/>
      <c r="C238" s="10"/>
      <c r="D238" s="10"/>
      <c r="E238" s="11"/>
      <c r="F238" s="11">
        <f t="shared" si="7"/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1"/>
    </row>
    <row r="239" spans="1:22" ht="12.75">
      <c r="A239" s="10">
        <f t="shared" si="6"/>
        <v>238</v>
      </c>
      <c r="B239" s="10"/>
      <c r="C239" s="10"/>
      <c r="D239" s="10"/>
      <c r="E239" s="11"/>
      <c r="F239" s="11">
        <f t="shared" si="7"/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1"/>
    </row>
    <row r="240" spans="1:22" ht="12.75">
      <c r="A240" s="10">
        <f t="shared" si="6"/>
        <v>239</v>
      </c>
      <c r="B240" s="10"/>
      <c r="C240" s="10"/>
      <c r="D240" s="10"/>
      <c r="E240" s="18"/>
      <c r="F240" s="11">
        <f t="shared" si="7"/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1"/>
    </row>
    <row r="241" spans="1:22" ht="13.5" thickBot="1">
      <c r="A241" s="12">
        <f t="shared" si="6"/>
        <v>240</v>
      </c>
      <c r="B241" s="12"/>
      <c r="C241" s="12"/>
      <c r="D241" s="12"/>
      <c r="E241" s="13"/>
      <c r="F241" s="13">
        <f t="shared" si="7"/>
        <v>0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</row>
    <row r="242" spans="1:22" s="9" customFormat="1" ht="13.5" thickTop="1">
      <c r="A242" s="6">
        <f t="shared" si="6"/>
        <v>241</v>
      </c>
      <c r="B242" s="6"/>
      <c r="C242" s="6"/>
      <c r="D242" s="6"/>
      <c r="E242" s="7"/>
      <c r="F242" s="7">
        <f t="shared" si="7"/>
        <v>0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7"/>
    </row>
    <row r="243" spans="1:22" ht="12.75">
      <c r="A243" s="10">
        <f t="shared" si="6"/>
        <v>242</v>
      </c>
      <c r="B243" s="10"/>
      <c r="C243" s="10"/>
      <c r="D243" s="10"/>
      <c r="E243" s="11"/>
      <c r="F243" s="11">
        <f t="shared" si="7"/>
        <v>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1"/>
    </row>
    <row r="244" spans="1:22" ht="12.75">
      <c r="A244" s="10">
        <f t="shared" si="6"/>
        <v>243</v>
      </c>
      <c r="B244" s="10"/>
      <c r="C244" s="10"/>
      <c r="D244" s="10"/>
      <c r="E244" s="11"/>
      <c r="F244" s="11">
        <f t="shared" si="7"/>
        <v>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1"/>
    </row>
    <row r="245" spans="1:22" ht="12.75">
      <c r="A245" s="10">
        <f t="shared" si="6"/>
        <v>244</v>
      </c>
      <c r="B245" s="14"/>
      <c r="C245" s="14"/>
      <c r="D245" s="14"/>
      <c r="E245" s="15"/>
      <c r="F245" s="11">
        <f t="shared" si="7"/>
        <v>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1"/>
    </row>
    <row r="246" spans="1:22" ht="12.75">
      <c r="A246" s="10">
        <f t="shared" si="6"/>
        <v>245</v>
      </c>
      <c r="B246" s="10"/>
      <c r="C246" s="10"/>
      <c r="D246" s="10"/>
      <c r="E246" s="11"/>
      <c r="F246" s="11">
        <f t="shared" si="7"/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1"/>
    </row>
    <row r="247" spans="1:22" ht="12.75">
      <c r="A247" s="10">
        <f t="shared" si="6"/>
        <v>246</v>
      </c>
      <c r="B247" s="10"/>
      <c r="C247" s="10"/>
      <c r="D247" s="10"/>
      <c r="E247" s="11"/>
      <c r="F247" s="11">
        <f t="shared" si="7"/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1"/>
    </row>
    <row r="248" spans="1:22" ht="12.75">
      <c r="A248" s="10">
        <f t="shared" si="6"/>
        <v>247</v>
      </c>
      <c r="B248" s="10"/>
      <c r="C248" s="10"/>
      <c r="D248" s="10"/>
      <c r="E248" s="11"/>
      <c r="F248" s="11">
        <f t="shared" si="7"/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1"/>
    </row>
    <row r="249" spans="1:22" ht="12.75">
      <c r="A249" s="10">
        <f t="shared" si="6"/>
        <v>248</v>
      </c>
      <c r="B249" s="10"/>
      <c r="C249" s="10"/>
      <c r="D249" s="10"/>
      <c r="E249" s="11"/>
      <c r="F249" s="11">
        <f t="shared" si="7"/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1"/>
    </row>
    <row r="250" spans="1:22" ht="12.75">
      <c r="A250" s="10">
        <f t="shared" si="6"/>
        <v>249</v>
      </c>
      <c r="B250" s="10"/>
      <c r="C250" s="10"/>
      <c r="D250" s="10"/>
      <c r="E250" s="11"/>
      <c r="F250" s="11">
        <f t="shared" si="7"/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1"/>
    </row>
    <row r="251" spans="1:22" ht="13.5" thickBot="1">
      <c r="A251" s="12">
        <f t="shared" si="6"/>
        <v>250</v>
      </c>
      <c r="B251" s="12"/>
      <c r="C251" s="12"/>
      <c r="D251" s="12"/>
      <c r="E251" s="13"/>
      <c r="F251" s="13">
        <f t="shared" si="7"/>
        <v>0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</row>
    <row r="252" spans="1:22" ht="13.5" thickTop="1">
      <c r="A252" s="10">
        <f t="shared" si="6"/>
        <v>251</v>
      </c>
      <c r="B252" s="10"/>
      <c r="C252" s="10"/>
      <c r="D252" s="10"/>
      <c r="E252" s="11"/>
      <c r="F252" s="11">
        <f t="shared" si="7"/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1"/>
    </row>
    <row r="253" spans="1:22" ht="12.75">
      <c r="A253" s="10">
        <f t="shared" si="6"/>
        <v>252</v>
      </c>
      <c r="B253" s="10"/>
      <c r="C253" s="10"/>
      <c r="D253" s="10"/>
      <c r="E253" s="11"/>
      <c r="F253" s="11">
        <f t="shared" si="7"/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1"/>
    </row>
    <row r="254" spans="1:22" ht="12.75">
      <c r="A254" s="10">
        <f t="shared" si="6"/>
        <v>253</v>
      </c>
      <c r="B254" s="10"/>
      <c r="C254" s="10"/>
      <c r="D254" s="10"/>
      <c r="E254" s="11"/>
      <c r="F254" s="11">
        <f t="shared" si="7"/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1"/>
    </row>
    <row r="255" spans="1:22" ht="12.75">
      <c r="A255" s="10">
        <f t="shared" si="6"/>
        <v>254</v>
      </c>
      <c r="B255" s="10"/>
      <c r="C255" s="10"/>
      <c r="D255" s="10"/>
      <c r="E255" s="11"/>
      <c r="F255" s="11">
        <f t="shared" si="7"/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1"/>
    </row>
    <row r="256" spans="1:22" ht="12.75">
      <c r="A256" s="10">
        <f t="shared" si="6"/>
        <v>255</v>
      </c>
      <c r="B256" s="10"/>
      <c r="C256" s="10"/>
      <c r="D256" s="10"/>
      <c r="E256" s="11"/>
      <c r="F256" s="11">
        <f t="shared" si="7"/>
        <v>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1"/>
    </row>
    <row r="257" spans="1:22" ht="12.75">
      <c r="A257" s="10">
        <f t="shared" si="6"/>
        <v>256</v>
      </c>
      <c r="B257" s="10"/>
      <c r="C257" s="10"/>
      <c r="D257" s="10"/>
      <c r="E257" s="11"/>
      <c r="F257" s="11">
        <f t="shared" si="7"/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1"/>
    </row>
    <row r="258" spans="1:22" ht="12.75">
      <c r="A258" s="10">
        <f aca="true" t="shared" si="8" ref="A258:A281">ROW()-1</f>
        <v>257</v>
      </c>
      <c r="B258" s="10"/>
      <c r="C258" s="10"/>
      <c r="D258" s="10"/>
      <c r="E258" s="11"/>
      <c r="F258" s="11">
        <f>SUM(COUNTIF(G258:V258,"=1")*10,COUNTIF(G258:V258,"=2")*9,COUNTIF(G258:V258,"=3")*8,COUNTIF(G258:V258,"=4")*7,COUNTIF(G258:V258,"=5")*6,COUNTIF(G258:V258,"=6")*5,COUNTIF(G258:V258,"=7")*4,COUNTIF(G258:V258,"=8")*3,COUNTIF(G258:V258,"=9")*2,COUNTIF(G258:V258,"=10")*1,COUNTA(G258:V258)*5)</f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1"/>
    </row>
    <row r="259" spans="1:22" ht="12.75">
      <c r="A259" s="10">
        <f t="shared" si="8"/>
        <v>258</v>
      </c>
      <c r="B259" s="10"/>
      <c r="C259" s="10"/>
      <c r="D259" s="10"/>
      <c r="E259" s="11"/>
      <c r="F259" s="11">
        <f>SUM(COUNTIF(G259:V259,"=1")*10,COUNTIF(G259:V259,"=2")*9,COUNTIF(G259:V259,"=3")*8,COUNTIF(G259:V259,"=4")*7,COUNTIF(G259:V259,"=5")*6,COUNTIF(G259:V259,"=6")*5,COUNTIF(G259:V259,"=7")*4,COUNTIF(G259:V259,"=8")*3,COUNTIF(G259:V259,"=9")*2,COUNTIF(G259:V259,"=10")*1,COUNTA(G259:V259)*5)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1"/>
    </row>
    <row r="260" spans="1:22" ht="12.75">
      <c r="A260" s="10">
        <f t="shared" si="8"/>
        <v>259</v>
      </c>
      <c r="B260" s="10"/>
      <c r="C260" s="10"/>
      <c r="D260" s="10"/>
      <c r="E260" s="11"/>
      <c r="F260" s="11">
        <f>SUM(COUNTIF(G260:V260,"=1")*10,COUNTIF(G260:V260,"=2")*9,COUNTIF(G260:V260,"=3")*8,COUNTIF(G260:V260,"=4")*7,COUNTIF(G260:V260,"=5")*6,COUNTIF(G260:V260,"=6")*5,COUNTIF(G260:V260,"=7")*4,COUNTIF(G260:V260,"=8")*3,COUNTIF(G260:V260,"=9")*2,COUNTIF(G260:V260,"=10")*1,COUNTA(G260:V260)*5)</f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1"/>
    </row>
    <row r="261" spans="1:22" ht="13.5" thickBot="1">
      <c r="A261" s="12">
        <f t="shared" si="8"/>
        <v>260</v>
      </c>
      <c r="B261" s="12"/>
      <c r="C261" s="12"/>
      <c r="D261" s="12"/>
      <c r="E261" s="13"/>
      <c r="F261" s="13">
        <f>SUM(COUNTIF(G261:V261,"=1")*10,COUNTIF(G261:V261,"=2")*9,COUNTIF(G261:V261,"=3")*8,COUNTIF(G261:V261,"=4")*7,COUNTIF(G261:V261,"=5")*6,COUNTIF(G261:V261,"=6")*5,COUNTIF(G261:V261,"=7")*4,COUNTIF(G261:V261,"=8")*3,COUNTIF(G261:V261,"=9")*2,COUNTIF(G261:V261,"=10")*1,COUNTA(G261:V261)*5)</f>
        <v>0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3"/>
    </row>
    <row r="262" spans="1:22" ht="13.5" thickTop="1">
      <c r="A262" s="10">
        <f t="shared" si="8"/>
        <v>261</v>
      </c>
      <c r="B262" s="10"/>
      <c r="C262" s="10"/>
      <c r="D262" s="10"/>
      <c r="E262" s="11"/>
      <c r="F262" s="11">
        <f>SUM(COUNTIF(G262:V262,"=1")*10,COUNTIF(G262:V262,"=2")*9,COUNTIF(G262:V262,"=3")*8,COUNTIF(G262:V262,"=4")*7,COUNTIF(G262:V262,"=5")*6,COUNTIF(G262:V262,"=6")*5,COUNTIF(G262:V262,"=7")*4,COUNTIF(G262:V262,"=8")*3,COUNTIF(G262:V262,"=9")*2,COUNTIF(G262:V262,"=10")*1,COUNTA(G262:V262)*5)</f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1"/>
    </row>
    <row r="263" spans="1:22" ht="12.75">
      <c r="A263" s="10">
        <f t="shared" si="8"/>
        <v>262</v>
      </c>
      <c r="B263" s="10"/>
      <c r="C263" s="10"/>
      <c r="D263" s="10"/>
      <c r="E263" s="11"/>
      <c r="F263" s="11">
        <f>SUM(COUNTIF(G263:V263,"=1")*10,COUNTIF(G263:V263,"=2")*9,COUNTIF(G263:V263,"=3")*8,COUNTIF(G263:V263,"=4")*7,COUNTIF(G263:V263,"=5")*6,COUNTIF(G263:V263,"=6")*5,COUNTIF(G263:V263,"=7")*4,COUNTIF(G263:V263,"=8")*3,COUNTIF(G263:V263,"=9")*2,COUNTIF(G263:V263,"=10")*1,COUNTA(G263:V263)*5)</f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1"/>
    </row>
    <row r="264" spans="1:22" ht="12.75">
      <c r="A264" s="10">
        <f t="shared" si="8"/>
        <v>263</v>
      </c>
      <c r="B264" s="10"/>
      <c r="C264" s="10"/>
      <c r="D264" s="10"/>
      <c r="E264" s="11"/>
      <c r="F264" s="11">
        <f>SUM(COUNTIF(G264:V264,"=1")*10,COUNTIF(G264:V264,"=2")*9,COUNTIF(G264:V264,"=3")*8,COUNTIF(G264:V264,"=4")*7,COUNTIF(G264:V264,"=5")*6,COUNTIF(G264:V264,"=6")*5,COUNTIF(G264:V264,"=7")*4,COUNTIF(G264:V264,"=8")*3,COUNTIF(G264:V264,"=9")*2,COUNTIF(G264:V264,"=10")*1,COUNTA(G264:V264)*5)</f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1"/>
    </row>
    <row r="265" spans="1:22" ht="12.75">
      <c r="A265" s="10">
        <f t="shared" si="8"/>
        <v>264</v>
      </c>
      <c r="B265" s="10"/>
      <c r="C265" s="10"/>
      <c r="D265" s="10"/>
      <c r="E265" s="11"/>
      <c r="F265" s="11">
        <f>SUM(COUNTIF(G265:V265,"=1")*10,COUNTIF(G265:V265,"=2")*9,COUNTIF(G265:V265,"=3")*8,COUNTIF(G265:V265,"=4")*7,COUNTIF(G265:V265,"=5")*6,COUNTIF(G265:V265,"=6")*5,COUNTIF(G265:V265,"=7")*4,COUNTIF(G265:V265,"=8")*3,COUNTIF(G265:V265,"=9")*2,COUNTIF(G265:V265,"=10")*1,COUNTA(G265:V265)*5)</f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1"/>
    </row>
    <row r="266" spans="1:22" ht="12.75">
      <c r="A266" s="10">
        <f t="shared" si="8"/>
        <v>265</v>
      </c>
      <c r="B266" s="10"/>
      <c r="C266" s="10"/>
      <c r="D266" s="10"/>
      <c r="E266" s="11"/>
      <c r="F266" s="11">
        <f>SUM(COUNTIF(G266:V266,"=1")*10,COUNTIF(G266:V266,"=2")*9,COUNTIF(G266:V266,"=3")*8,COUNTIF(G266:V266,"=4")*7,COUNTIF(G266:V266,"=5")*6,COUNTIF(G266:V266,"=6")*5,COUNTIF(G266:V266,"=7")*4,COUNTIF(G266:V266,"=8")*3,COUNTIF(G266:V266,"=9")*2,COUNTIF(G266:V266,"=10")*1,COUNTA(G266:V266)*5)</f>
        <v>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1"/>
    </row>
    <row r="267" spans="1:22" ht="12.75">
      <c r="A267" s="10">
        <f t="shared" si="8"/>
        <v>266</v>
      </c>
      <c r="B267" s="10"/>
      <c r="C267" s="10"/>
      <c r="D267" s="10"/>
      <c r="E267" s="11"/>
      <c r="F267" s="11">
        <f>SUM(COUNTIF(G267:V267,"=1")*10,COUNTIF(G267:V267,"=2")*9,COUNTIF(G267:V267,"=3")*8,COUNTIF(G267:V267,"=4")*7,COUNTIF(G267:V267,"=5")*6,COUNTIF(G267:V267,"=6")*5,COUNTIF(G267:V267,"=7")*4,COUNTIF(G267:V267,"=8")*3,COUNTIF(G267:V267,"=9")*2,COUNTIF(G267:V267,"=10")*1,COUNTA(G267:V267)*5)</f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</row>
    <row r="268" spans="1:22" ht="12.75">
      <c r="A268" s="10">
        <f t="shared" si="8"/>
        <v>267</v>
      </c>
      <c r="B268" s="10"/>
      <c r="C268" s="10"/>
      <c r="D268" s="10"/>
      <c r="E268" s="11"/>
      <c r="F268" s="11">
        <f>SUM(COUNTIF(G268:V268,"=1")*10,COUNTIF(G268:V268,"=2")*9,COUNTIF(G268:V268,"=3")*8,COUNTIF(G268:V268,"=4")*7,COUNTIF(G268:V268,"=5")*6,COUNTIF(G268:V268,"=6")*5,COUNTIF(G268:V268,"=7")*4,COUNTIF(G268:V268,"=8")*3,COUNTIF(G268:V268,"=9")*2,COUNTIF(G268:V268,"=10")*1,COUNTA(G268:V268)*5)</f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1"/>
    </row>
    <row r="269" spans="1:22" ht="12.75">
      <c r="A269" s="10">
        <f t="shared" si="8"/>
        <v>268</v>
      </c>
      <c r="B269" s="10"/>
      <c r="C269" s="10"/>
      <c r="D269" s="10"/>
      <c r="E269" s="11"/>
      <c r="F269" s="11">
        <f>SUM(COUNTIF(G269:V269,"=1")*10,COUNTIF(G269:V269,"=2")*9,COUNTIF(G269:V269,"=3")*8,COUNTIF(G269:V269,"=4")*7,COUNTIF(G269:V269,"=5")*6,COUNTIF(G269:V269,"=6")*5,COUNTIF(G269:V269,"=7")*4,COUNTIF(G269:V269,"=8")*3,COUNTIF(G269:V269,"=9")*2,COUNTIF(G269:V269,"=10")*1,COUNTA(G269:V269)*5)</f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</row>
    <row r="270" spans="1:22" ht="12.75">
      <c r="A270" s="10">
        <f t="shared" si="8"/>
        <v>269</v>
      </c>
      <c r="B270" s="10"/>
      <c r="C270" s="10"/>
      <c r="D270" s="10"/>
      <c r="E270" s="11"/>
      <c r="F270" s="11">
        <f>SUM(COUNTIF(G270:V270,"=1")*10,COUNTIF(G270:V270,"=2")*9,COUNTIF(G270:V270,"=3")*8,COUNTIF(G270:V270,"=4")*7,COUNTIF(G270:V270,"=5")*6,COUNTIF(G270:V270,"=6")*5,COUNTIF(G270:V270,"=7")*4,COUNTIF(G270:V270,"=8")*3,COUNTIF(G270:V270,"=9")*2,COUNTIF(G270:V270,"=10")*1,COUNTA(G270:V270)*5)</f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1"/>
    </row>
    <row r="271" spans="1:22" ht="13.5" thickBot="1">
      <c r="A271" s="12">
        <f t="shared" si="8"/>
        <v>270</v>
      </c>
      <c r="B271" s="12"/>
      <c r="C271" s="12"/>
      <c r="D271" s="12"/>
      <c r="E271" s="13"/>
      <c r="F271" s="13">
        <f>SUM(COUNTIF(G271:V271,"=1")*10,COUNTIF(G271:V271,"=2")*9,COUNTIF(G271:V271,"=3")*8,COUNTIF(G271:V271,"=4")*7,COUNTIF(G271:V271,"=5")*6,COUNTIF(G271:V271,"=6")*5,COUNTIF(G271:V271,"=7")*4,COUNTIF(G271:V271,"=8")*3,COUNTIF(G271:V271,"=9")*2,COUNTIF(G271:V271,"=10")*1,COUNTA(G271:V271)*5)</f>
        <v>0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</row>
    <row r="272" spans="1:22" ht="13.5" thickTop="1">
      <c r="A272" s="10">
        <f t="shared" si="8"/>
        <v>271</v>
      </c>
      <c r="B272" s="10"/>
      <c r="C272" s="10"/>
      <c r="D272" s="10"/>
      <c r="E272" s="11"/>
      <c r="F272" s="11">
        <f>SUM(COUNTIF(G272:V272,"=1")*10,COUNTIF(G272:V272,"=2")*9,COUNTIF(G272:V272,"=3")*8,COUNTIF(G272:V272,"=4")*7,COUNTIF(G272:V272,"=5")*6,COUNTIF(G272:V272,"=6")*5,COUNTIF(G272:V272,"=7")*4,COUNTIF(G272:V272,"=8")*3,COUNTIF(G272:V272,"=9")*2,COUNTIF(G272:V272,"=10")*1,COUNTA(G272:V272)*5)</f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1"/>
    </row>
    <row r="273" spans="1:22" ht="12.75">
      <c r="A273" s="10">
        <f t="shared" si="8"/>
        <v>272</v>
      </c>
      <c r="B273" s="10"/>
      <c r="C273" s="10"/>
      <c r="D273" s="10"/>
      <c r="E273" s="11"/>
      <c r="F273" s="11">
        <f>SUM(COUNTIF(G273:V273,"=1")*10,COUNTIF(G273:V273,"=2")*9,COUNTIF(G273:V273,"=3")*8,COUNTIF(G273:V273,"=4")*7,COUNTIF(G273:V273,"=5")*6,COUNTIF(G273:V273,"=6")*5,COUNTIF(G273:V273,"=7")*4,COUNTIF(G273:V273,"=8")*3,COUNTIF(G273:V273,"=9")*2,COUNTIF(G273:V273,"=10")*1,COUNTA(G273:V273)*5)</f>
        <v>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1"/>
    </row>
    <row r="274" spans="1:22" ht="12.75">
      <c r="A274" s="10">
        <f t="shared" si="8"/>
        <v>273</v>
      </c>
      <c r="B274" s="10"/>
      <c r="C274" s="10"/>
      <c r="D274" s="10"/>
      <c r="E274" s="11"/>
      <c r="F274" s="11">
        <f>SUM(COUNTIF(G274:V274,"=1")*10,COUNTIF(G274:V274,"=2")*9,COUNTIF(G274:V274,"=3")*8,COUNTIF(G274:V274,"=4")*7,COUNTIF(G274:V274,"=5")*6,COUNTIF(G274:V274,"=6")*5,COUNTIF(G274:V274,"=7")*4,COUNTIF(G274:V274,"=8")*3,COUNTIF(G274:V274,"=9")*2,COUNTIF(G274:V274,"=10")*1,COUNTA(G274:V274)*5)</f>
        <v>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1"/>
    </row>
    <row r="275" spans="1:22" ht="12.75">
      <c r="A275" s="10">
        <f t="shared" si="8"/>
        <v>274</v>
      </c>
      <c r="B275" s="10"/>
      <c r="C275" s="10"/>
      <c r="D275" s="10"/>
      <c r="E275" s="11"/>
      <c r="F275" s="11">
        <f>SUM(COUNTIF(G275:V275,"=1")*10,COUNTIF(G275:V275,"=2")*9,COUNTIF(G275:V275,"=3")*8,COUNTIF(G275:V275,"=4")*7,COUNTIF(G275:V275,"=5")*6,COUNTIF(G275:V275,"=6")*5,COUNTIF(G275:V275,"=7")*4,COUNTIF(G275:V275,"=8")*3,COUNTIF(G275:V275,"=9")*2,COUNTIF(G275:V275,"=10")*1,COUNTA(G275:V275)*5)</f>
        <v>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1"/>
    </row>
    <row r="276" spans="1:22" ht="12.75">
      <c r="A276" s="10">
        <f t="shared" si="8"/>
        <v>275</v>
      </c>
      <c r="B276" s="10"/>
      <c r="C276" s="10"/>
      <c r="D276" s="10"/>
      <c r="E276" s="11"/>
      <c r="F276" s="11">
        <f>SUM(COUNTIF(G276:V276,"=1")*10,COUNTIF(G276:V276,"=2")*9,COUNTIF(G276:V276,"=3")*8,COUNTIF(G276:V276,"=4")*7,COUNTIF(G276:V276,"=5")*6,COUNTIF(G276:V276,"=6")*5,COUNTIF(G276:V276,"=7")*4,COUNTIF(G276:V276,"=8")*3,COUNTIF(G276:V276,"=9")*2,COUNTIF(G276:V276,"=10")*1,COUNTA(G276:V276)*5)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1"/>
    </row>
    <row r="277" spans="1:22" ht="12.75">
      <c r="A277" s="10">
        <f t="shared" si="8"/>
        <v>276</v>
      </c>
      <c r="B277" s="10"/>
      <c r="C277" s="10"/>
      <c r="D277" s="10"/>
      <c r="E277" s="11"/>
      <c r="F277" s="11">
        <f>SUM(COUNTIF(G277:V277,"=1")*10,COUNTIF(G277:V277,"=2")*9,COUNTIF(G277:V277,"=3")*8,COUNTIF(G277:V277,"=4")*7,COUNTIF(G277:V277,"=5")*6,COUNTIF(G277:V277,"=6")*5,COUNTIF(G277:V277,"=7")*4,COUNTIF(G277:V277,"=8")*3,COUNTIF(G277:V277,"=9")*2,COUNTIF(G277:V277,"=10")*1,COUNTA(G277:V277)*5)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1"/>
    </row>
    <row r="278" spans="1:22" ht="12.75">
      <c r="A278" s="10">
        <f t="shared" si="8"/>
        <v>277</v>
      </c>
      <c r="B278" s="10"/>
      <c r="C278" s="10"/>
      <c r="D278" s="10"/>
      <c r="E278" s="11"/>
      <c r="F278" s="11">
        <f>SUM(COUNTIF(G278:V278,"=1")*10,COUNTIF(G278:V278,"=2")*9,COUNTIF(G278:V278,"=3")*8,COUNTIF(G278:V278,"=4")*7,COUNTIF(G278:V278,"=5")*6,COUNTIF(G278:V278,"=6")*5,COUNTIF(G278:V278,"=7")*4,COUNTIF(G278:V278,"=8")*3,COUNTIF(G278:V278,"=9")*2,COUNTIF(G278:V278,"=10")*1,COUNTA(G278:V278)*5)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1"/>
    </row>
    <row r="279" spans="1:22" ht="12.75">
      <c r="A279" s="10">
        <f t="shared" si="8"/>
        <v>278</v>
      </c>
      <c r="B279" s="10"/>
      <c r="C279" s="10"/>
      <c r="D279" s="10"/>
      <c r="E279" s="11"/>
      <c r="F279" s="11">
        <f>SUM(COUNTIF(G279:V279,"=1")*10,COUNTIF(G279:V279,"=2")*9,COUNTIF(G279:V279,"=3")*8,COUNTIF(G279:V279,"=4")*7,COUNTIF(G279:V279,"=5")*6,COUNTIF(G279:V279,"=6")*5,COUNTIF(G279:V279,"=7")*4,COUNTIF(G279:V279,"=8")*3,COUNTIF(G279:V279,"=9")*2,COUNTIF(G279:V279,"=10")*1,COUNTA(G279:V279)*5)</f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1"/>
    </row>
    <row r="280" spans="1:22" ht="12.75">
      <c r="A280" s="10">
        <f t="shared" si="8"/>
        <v>279</v>
      </c>
      <c r="B280" s="10"/>
      <c r="C280" s="10"/>
      <c r="D280" s="10"/>
      <c r="E280" s="11"/>
      <c r="F280" s="11">
        <f>SUM(COUNTIF(G280:V280,"=1")*10,COUNTIF(G280:V280,"=2")*9,COUNTIF(G280:V280,"=3")*8,COUNTIF(G280:V280,"=4")*7,COUNTIF(G280:V280,"=5")*6,COUNTIF(G280:V280,"=6")*5,COUNTIF(G280:V280,"=7")*4,COUNTIF(G280:V280,"=8")*3,COUNTIF(G280:V280,"=9")*2,COUNTIF(G280:V280,"=10")*1,COUNTA(G280:V280)*5)</f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1"/>
    </row>
    <row r="281" spans="1:22" ht="13.5" thickBot="1">
      <c r="A281" s="12">
        <f t="shared" si="8"/>
        <v>280</v>
      </c>
      <c r="B281" s="12"/>
      <c r="C281" s="12"/>
      <c r="D281" s="12"/>
      <c r="E281" s="13"/>
      <c r="F281" s="13">
        <f>SUM(COUNTIF(G281:V281,"=1")*10,COUNTIF(G281:V281,"=2")*9,COUNTIF(G281:V281,"=3")*8,COUNTIF(G281:V281,"=4")*7,COUNTIF(G281:V281,"=5")*6,COUNTIF(G281:V281,"=6")*5,COUNTIF(G281:V281,"=7")*4,COUNTIF(G281:V281,"=8")*3,COUNTIF(G281:V281,"=9")*2,COUNTIF(G281:V281,"=10")*1,COUNTA(G281:V281)*5)</f>
        <v>0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3"/>
    </row>
    <row r="28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600" verticalDpi="600" orientation="portrait" paperSize="9" scale="76" r:id="rId2"/>
  <headerFooter alignWithMargins="0">
    <oddFooter>&amp;L&amp;"Arial,Standaard"2009&amp;C&amp;"Arial,Standaard"&amp;A&amp;R&amp;"Arial,Standaard"Pagina &amp;P</oddFooter>
  </headerFooter>
  <rowBreaks count="1" manualBreakCount="1">
    <brk id="155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AH65"/>
  <sheetViews>
    <sheetView showGridLines="0" zoomScale="85" zoomScaleNormal="85" zoomScalePageLayoutView="0" workbookViewId="0" topLeftCell="C1">
      <selection activeCell="P22" sqref="P22:R22"/>
    </sheetView>
  </sheetViews>
  <sheetFormatPr defaultColWidth="10.77734375" defaultRowHeight="15.75"/>
  <cols>
    <col min="1" max="2" width="4.3359375" style="26" hidden="1" customWidth="1"/>
    <col min="3" max="3" width="13.6640625" style="26" customWidth="1"/>
    <col min="4" max="4" width="16.6640625" style="26" customWidth="1"/>
    <col min="5" max="5" width="14.6640625" style="26" hidden="1" customWidth="1"/>
    <col min="6" max="22" width="6.77734375" style="26" customWidth="1"/>
    <col min="23" max="23" width="10.77734375" style="26" customWidth="1"/>
    <col min="24" max="16384" width="10.77734375" style="26" customWidth="1"/>
  </cols>
  <sheetData>
    <row r="1" spans="1:22" s="21" customFormat="1" ht="83.25" thickBot="1">
      <c r="A1" s="19"/>
      <c r="B1" s="19"/>
      <c r="C1" s="19"/>
      <c r="D1" s="19"/>
      <c r="E1" s="20"/>
      <c r="F1" s="20" t="s">
        <v>4</v>
      </c>
      <c r="G1" s="3" t="str">
        <f>Gegevens!F2</f>
        <v>1.4 Deurne Wals</v>
      </c>
      <c r="H1" s="3" t="str">
        <f>Gegevens!G2</f>
        <v>8.4 De Mortel</v>
      </c>
      <c r="I1" s="3" t="str">
        <f>Gegevens!H2</f>
        <v>15.4 Vlierden</v>
      </c>
      <c r="J1" s="3" t="str">
        <f>Gegevens!I2</f>
        <v>22.4 Bakel</v>
      </c>
      <c r="K1" s="3" t="str">
        <f>Gegevens!J2</f>
        <v>29.4 Gemert</v>
      </c>
      <c r="L1" s="3" t="str">
        <f>Gegevens!K2</f>
        <v>6.5 Milheeze</v>
      </c>
      <c r="M1" s="3" t="str">
        <f>Gegevens!L2</f>
        <v>13.5 Baarlo</v>
      </c>
      <c r="N1" s="3" t="str">
        <f>Gegevens!M2</f>
        <v>20.5 Deurne Zeil</v>
      </c>
      <c r="O1" s="48" t="str">
        <f>Gegevens!N2</f>
        <v>27.5 De Rips</v>
      </c>
      <c r="P1" s="3" t="str">
        <f>Gegevens!O2</f>
        <v>3.6 Liessel</v>
      </c>
      <c r="Q1" s="48" t="str">
        <f>Gegevens!P2</f>
        <v>10.6 Neerkant</v>
      </c>
      <c r="R1" s="3" t="str">
        <f>Gegevens!Q2</f>
        <v>17.6 Zeeland</v>
      </c>
      <c r="S1" s="3" t="str">
        <f>Gegevens!R2</f>
        <v>24.6 Mierlo</v>
      </c>
      <c r="T1" s="3" t="str">
        <f>Gegevens!S2</f>
        <v>1.7 Handel</v>
      </c>
      <c r="U1" s="48" t="str">
        <f>Gegevens!T2</f>
        <v>8.7 Boekel</v>
      </c>
      <c r="V1" s="4" t="str">
        <f>Gegevens!U2</f>
        <v>15.7 Milheeze</v>
      </c>
    </row>
    <row r="2" spans="1:34" s="27" customFormat="1" ht="15.75" thickTop="1">
      <c r="A2" s="22"/>
      <c r="B2" s="22"/>
      <c r="C2" s="23" t="s">
        <v>27</v>
      </c>
      <c r="D2" s="22" t="s">
        <v>5</v>
      </c>
      <c r="E2" s="24"/>
      <c r="F2" s="24">
        <f aca="true" t="shared" si="0" ref="F2:F13">SUM(G2:V2)</f>
        <v>0</v>
      </c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/>
      <c r="S2" s="22"/>
      <c r="T2" s="22"/>
      <c r="U2" s="25"/>
      <c r="V2" s="24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22" ht="14.25">
      <c r="A3" s="28"/>
      <c r="B3" s="28"/>
      <c r="C3" s="28"/>
      <c r="D3" s="28" t="s">
        <v>6</v>
      </c>
      <c r="E3" s="29"/>
      <c r="F3" s="29">
        <f t="shared" si="0"/>
        <v>0</v>
      </c>
      <c r="G3" s="28"/>
      <c r="H3" s="28"/>
      <c r="I3" s="28"/>
      <c r="J3" s="28"/>
      <c r="K3" s="28"/>
      <c r="L3" s="28"/>
      <c r="M3" s="28"/>
      <c r="N3" s="28"/>
      <c r="O3" s="28"/>
      <c r="P3" s="30"/>
      <c r="Q3" s="30"/>
      <c r="R3" s="30"/>
      <c r="S3" s="28"/>
      <c r="T3" s="28"/>
      <c r="U3" s="30"/>
      <c r="V3" s="29"/>
    </row>
    <row r="4" spans="1:22" ht="14.25">
      <c r="A4" s="28"/>
      <c r="B4" s="28"/>
      <c r="C4" s="28"/>
      <c r="D4" s="28" t="s">
        <v>7</v>
      </c>
      <c r="E4" s="29"/>
      <c r="F4" s="29">
        <f t="shared" si="0"/>
        <v>0</v>
      </c>
      <c r="G4" s="28"/>
      <c r="H4" s="28"/>
      <c r="I4" s="28"/>
      <c r="J4" s="28"/>
      <c r="K4" s="28"/>
      <c r="L4" s="28"/>
      <c r="M4" s="28"/>
      <c r="N4" s="28"/>
      <c r="O4" s="28"/>
      <c r="P4" s="30"/>
      <c r="Q4" s="30"/>
      <c r="R4" s="30"/>
      <c r="S4" s="28"/>
      <c r="T4" s="28"/>
      <c r="U4" s="30"/>
      <c r="V4" s="29"/>
    </row>
    <row r="5" spans="1:22" ht="14.25">
      <c r="A5" s="28"/>
      <c r="B5" s="28"/>
      <c r="C5" s="31"/>
      <c r="D5" s="31" t="s">
        <v>8</v>
      </c>
      <c r="E5" s="32"/>
      <c r="F5" s="29">
        <f t="shared" si="0"/>
        <v>0</v>
      </c>
      <c r="G5" s="28"/>
      <c r="H5" s="28"/>
      <c r="I5" s="28"/>
      <c r="J5" s="28"/>
      <c r="K5" s="28"/>
      <c r="L5" s="28"/>
      <c r="M5" s="28"/>
      <c r="N5" s="28"/>
      <c r="O5" s="28"/>
      <c r="P5" s="30"/>
      <c r="Q5" s="30"/>
      <c r="R5" s="30"/>
      <c r="S5" s="28"/>
      <c r="T5" s="28"/>
      <c r="U5" s="30"/>
      <c r="V5" s="29"/>
    </row>
    <row r="6" spans="1:22" ht="14.25">
      <c r="A6" s="28"/>
      <c r="B6" s="28"/>
      <c r="C6" s="28"/>
      <c r="D6" s="28" t="s">
        <v>16</v>
      </c>
      <c r="E6" s="29"/>
      <c r="F6" s="29">
        <f t="shared" si="0"/>
        <v>0</v>
      </c>
      <c r="G6" s="28"/>
      <c r="H6" s="28"/>
      <c r="I6" s="28"/>
      <c r="J6" s="28"/>
      <c r="K6" s="28"/>
      <c r="L6" s="28"/>
      <c r="M6" s="28"/>
      <c r="N6" s="28"/>
      <c r="O6" s="28"/>
      <c r="P6" s="30"/>
      <c r="Q6" s="30"/>
      <c r="R6" s="30"/>
      <c r="S6" s="28"/>
      <c r="T6" s="28"/>
      <c r="U6" s="30"/>
      <c r="V6" s="29"/>
    </row>
    <row r="7" spans="1:22" ht="14.25">
      <c r="A7" s="28"/>
      <c r="B7" s="28"/>
      <c r="C7" s="31"/>
      <c r="D7" s="31" t="s">
        <v>19</v>
      </c>
      <c r="E7" s="32"/>
      <c r="F7" s="29">
        <f t="shared" si="0"/>
        <v>0</v>
      </c>
      <c r="G7" s="28"/>
      <c r="H7" s="28"/>
      <c r="I7" s="28"/>
      <c r="J7" s="28"/>
      <c r="K7" s="28"/>
      <c r="L7" s="28"/>
      <c r="M7" s="28"/>
      <c r="N7" s="28"/>
      <c r="O7" s="28"/>
      <c r="P7" s="30"/>
      <c r="Q7" s="30"/>
      <c r="R7" s="30"/>
      <c r="S7" s="28"/>
      <c r="T7" s="28"/>
      <c r="U7" s="30"/>
      <c r="V7" s="29"/>
    </row>
    <row r="8" spans="1:22" ht="15" thickBot="1">
      <c r="A8" s="28"/>
      <c r="B8" s="50"/>
      <c r="C8" s="33"/>
      <c r="D8" s="33"/>
      <c r="E8" s="34"/>
      <c r="F8" s="35">
        <f t="shared" si="0"/>
        <v>0</v>
      </c>
      <c r="G8" s="36"/>
      <c r="H8" s="36"/>
      <c r="I8" s="36"/>
      <c r="J8" s="36"/>
      <c r="K8" s="36"/>
      <c r="L8" s="36"/>
      <c r="M8" s="36"/>
      <c r="N8" s="36"/>
      <c r="O8" s="36"/>
      <c r="P8" s="37"/>
      <c r="Q8" s="37"/>
      <c r="R8" s="37"/>
      <c r="S8" s="36"/>
      <c r="T8" s="36"/>
      <c r="U8" s="37"/>
      <c r="V8" s="35"/>
    </row>
    <row r="9" spans="1:22" ht="15" thickTop="1">
      <c r="A9" s="28"/>
      <c r="B9" s="28"/>
      <c r="C9" s="31"/>
      <c r="D9" s="31" t="s">
        <v>9</v>
      </c>
      <c r="E9" s="32"/>
      <c r="F9" s="29">
        <f t="shared" si="0"/>
        <v>0</v>
      </c>
      <c r="G9" s="28">
        <f aca="true" t="shared" si="1" ref="G9:V9">SUM(G2:G8)</f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30">
        <f t="shared" si="1"/>
        <v>0</v>
      </c>
      <c r="Q9" s="30">
        <f t="shared" si="1"/>
        <v>0</v>
      </c>
      <c r="R9" s="30">
        <f t="shared" si="1"/>
        <v>0</v>
      </c>
      <c r="S9" s="28">
        <f t="shared" si="1"/>
        <v>0</v>
      </c>
      <c r="T9" s="28">
        <f t="shared" si="1"/>
        <v>0</v>
      </c>
      <c r="U9" s="30">
        <f t="shared" si="1"/>
        <v>0</v>
      </c>
      <c r="V9" s="29">
        <f t="shared" si="1"/>
        <v>0</v>
      </c>
    </row>
    <row r="10" spans="1:22" ht="15" thickBot="1">
      <c r="A10" s="28"/>
      <c r="B10" s="50"/>
      <c r="C10" s="36"/>
      <c r="D10" s="36" t="s">
        <v>10</v>
      </c>
      <c r="E10" s="35"/>
      <c r="F10" s="35">
        <f t="shared" si="0"/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7"/>
      <c r="R10" s="37"/>
      <c r="S10" s="36"/>
      <c r="T10" s="36"/>
      <c r="U10" s="37"/>
      <c r="V10" s="35"/>
    </row>
    <row r="11" spans="1:22" ht="15.75" thickBot="1" thickTop="1">
      <c r="A11" s="28"/>
      <c r="B11" s="70"/>
      <c r="C11" s="38" t="e">
        <f>(F11/COUNTIF(G11:V11,"&gt;0"))</f>
        <v>#DIV/0!</v>
      </c>
      <c r="D11" s="28" t="s">
        <v>11</v>
      </c>
      <c r="E11" s="29"/>
      <c r="F11" s="29">
        <f t="shared" si="0"/>
        <v>0</v>
      </c>
      <c r="G11" s="28">
        <f aca="true" t="shared" si="2" ref="G11:V11">SUM(G9:G10)</f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30">
        <f t="shared" si="2"/>
        <v>0</v>
      </c>
      <c r="Q11" s="30">
        <f t="shared" si="2"/>
        <v>0</v>
      </c>
      <c r="R11" s="30">
        <f t="shared" si="2"/>
        <v>0</v>
      </c>
      <c r="S11" s="28">
        <f t="shared" si="2"/>
        <v>0</v>
      </c>
      <c r="T11" s="28">
        <f t="shared" si="2"/>
        <v>0</v>
      </c>
      <c r="U11" s="30">
        <f t="shared" si="2"/>
        <v>0</v>
      </c>
      <c r="V11" s="29">
        <f t="shared" si="2"/>
        <v>0</v>
      </c>
    </row>
    <row r="12" spans="1:22" ht="15.75" thickBot="1" thickTop="1">
      <c r="A12" s="36"/>
      <c r="B12" s="71"/>
      <c r="C12" s="39"/>
      <c r="D12" s="39" t="s">
        <v>12</v>
      </c>
      <c r="E12" s="40"/>
      <c r="F12" s="40">
        <f t="shared" si="0"/>
        <v>533</v>
      </c>
      <c r="G12" s="39">
        <f>COUNTA(Amateurs!G2:G281)</f>
        <v>44</v>
      </c>
      <c r="H12" s="39">
        <f>COUNTA(Amateurs!H2:H281)</f>
        <v>32</v>
      </c>
      <c r="I12" s="39">
        <f>COUNTA(Amateurs!I2:I281)</f>
        <v>38</v>
      </c>
      <c r="J12" s="39">
        <f>COUNTA(Amateurs!J2:J281)</f>
        <v>43</v>
      </c>
      <c r="K12" s="39">
        <f>COUNTA(Amateurs!K2:K281)</f>
        <v>23</v>
      </c>
      <c r="L12" s="39">
        <f>COUNTA(Amateurs!L2:L281)</f>
        <v>20</v>
      </c>
      <c r="M12" s="39">
        <f>COUNTA(Amateurs!M2:M281)</f>
        <v>41</v>
      </c>
      <c r="N12" s="39">
        <f>COUNTA(Amateurs!N2:N281)</f>
        <v>29</v>
      </c>
      <c r="O12" s="39">
        <f>COUNTA(Amateurs!O2:O281)</f>
        <v>37</v>
      </c>
      <c r="P12" s="41">
        <f>COUNTA(Amateurs!P2:P281)</f>
        <v>28</v>
      </c>
      <c r="Q12" s="41">
        <f>COUNTA(Amateurs!Q2:Q281)</f>
        <v>18</v>
      </c>
      <c r="R12" s="41">
        <f>COUNTA(Amateurs!R2:R281)</f>
        <v>37</v>
      </c>
      <c r="S12" s="41">
        <f>COUNTA(Amateurs!S2:S281)</f>
        <v>43</v>
      </c>
      <c r="T12" s="41">
        <f>COUNTA(Amateurs!T2:T281)</f>
        <v>27</v>
      </c>
      <c r="U12" s="41">
        <f>COUNTA(Amateurs!U2:U281)</f>
        <v>32</v>
      </c>
      <c r="V12" s="40">
        <f>COUNTA(Amateurs!V2:V281)</f>
        <v>41</v>
      </c>
    </row>
    <row r="13" spans="3:22" ht="15.75" thickTop="1">
      <c r="C13" s="23"/>
      <c r="D13" s="22" t="s">
        <v>13</v>
      </c>
      <c r="E13" s="24"/>
      <c r="F13" s="24">
        <f t="shared" si="0"/>
        <v>0</v>
      </c>
      <c r="G13" s="22">
        <f>(G9*IN_LIC+G10*IN_DAG)</f>
        <v>0</v>
      </c>
      <c r="H13" s="22">
        <f aca="true" t="shared" si="3" ref="H13:U13">(H9*IN_LIC+H10*IN_DAG)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  <c r="O13" s="22">
        <f t="shared" si="3"/>
        <v>0</v>
      </c>
      <c r="P13" s="25">
        <f t="shared" si="3"/>
        <v>0</v>
      </c>
      <c r="Q13" s="25">
        <f t="shared" si="3"/>
        <v>0</v>
      </c>
      <c r="R13" s="25">
        <f t="shared" si="3"/>
        <v>0</v>
      </c>
      <c r="S13" s="22">
        <f t="shared" si="3"/>
        <v>0</v>
      </c>
      <c r="T13" s="22">
        <f t="shared" si="3"/>
        <v>0</v>
      </c>
      <c r="U13" s="25">
        <f t="shared" si="3"/>
        <v>0</v>
      </c>
      <c r="V13" s="24">
        <f>(V9*IN_LIC+V10*IN_DAG)</f>
        <v>0</v>
      </c>
    </row>
    <row r="14" spans="3:22" ht="14.25">
      <c r="C14" s="50"/>
      <c r="D14" s="50" t="s">
        <v>14</v>
      </c>
      <c r="E14" s="51"/>
      <c r="F14" s="51"/>
      <c r="G14" s="50">
        <f>IF(G11&gt;0,IF(G11&lt;31,IF(ROUND(G11/2,0)&lt;5,5,ROUND(G11/2,0)),15),0)</f>
        <v>0</v>
      </c>
      <c r="H14" s="50">
        <f aca="true" t="shared" si="4" ref="H14:U14">IF(H11&gt;0,IF(H11&lt;31,IF(ROUND(H11/2,0)&lt;5,5,ROUND(H11/2,0)),15),0)</f>
        <v>0</v>
      </c>
      <c r="I14" s="50">
        <f t="shared" si="4"/>
        <v>0</v>
      </c>
      <c r="J14" s="50">
        <f t="shared" si="4"/>
        <v>0</v>
      </c>
      <c r="K14" s="50">
        <f t="shared" si="4"/>
        <v>0</v>
      </c>
      <c r="L14" s="50">
        <f t="shared" si="4"/>
        <v>0</v>
      </c>
      <c r="M14" s="50">
        <f t="shared" si="4"/>
        <v>0</v>
      </c>
      <c r="N14" s="50">
        <f t="shared" si="4"/>
        <v>0</v>
      </c>
      <c r="O14" s="50">
        <f t="shared" si="4"/>
        <v>0</v>
      </c>
      <c r="P14" s="50">
        <f t="shared" si="4"/>
        <v>0</v>
      </c>
      <c r="Q14" s="50">
        <f t="shared" si="4"/>
        <v>0</v>
      </c>
      <c r="R14" s="50">
        <f t="shared" si="4"/>
        <v>0</v>
      </c>
      <c r="S14" s="50">
        <f t="shared" si="4"/>
        <v>0</v>
      </c>
      <c r="T14" s="50">
        <f t="shared" si="4"/>
        <v>0</v>
      </c>
      <c r="U14" s="77">
        <f t="shared" si="4"/>
        <v>0</v>
      </c>
      <c r="V14" s="51">
        <f>IF(V11&gt;0,IF(V11&lt;31,IF(ROUND(V11/2,0)&lt;5,5,ROUND(V11/2,0)),15),0)</f>
        <v>0</v>
      </c>
    </row>
    <row r="15" spans="1:22" ht="15" thickBot="1">
      <c r="A15" s="55"/>
      <c r="B15" s="55"/>
      <c r="C15" s="56"/>
      <c r="D15" s="56" t="s">
        <v>15</v>
      </c>
      <c r="E15" s="57"/>
      <c r="F15" s="57">
        <f>SUM(G15:V15)</f>
        <v>0</v>
      </c>
      <c r="G15" s="56">
        <f aca="true" t="shared" si="5" ref="G15:V15">SUM(IF(G14&gt;0,PR_C1,0),IF(G14&gt;1,PR_C2,0),IF(G14&gt;2,PR_C3,0),IF(G14&gt;3,PR_C4,0),IF(G14&gt;4,PR_C5,0),IF(G14&gt;5,PR_C6,0),IF(G14&gt;6,PR_C7,0),IF(G14&gt;7,PR_C8,0),IF(G14&gt;8,PR_C9,0),IF(G14&gt;9,PR_C10,0),IF(G14&gt;10,PR_C11,0),IF(G14&gt;11,PR_C12,0),IF(G14&gt;12,PR_C13,0),IF(G14&gt;13,PR_C14,0),IF(G14&gt;14,PR_C15,0))</f>
        <v>0</v>
      </c>
      <c r="H15" s="56">
        <f t="shared" si="5"/>
        <v>0</v>
      </c>
      <c r="I15" s="56">
        <f t="shared" si="5"/>
        <v>0</v>
      </c>
      <c r="J15" s="56">
        <f t="shared" si="5"/>
        <v>0</v>
      </c>
      <c r="K15" s="56">
        <f t="shared" si="5"/>
        <v>0</v>
      </c>
      <c r="L15" s="56">
        <f t="shared" si="5"/>
        <v>0</v>
      </c>
      <c r="M15" s="56">
        <f t="shared" si="5"/>
        <v>0</v>
      </c>
      <c r="N15" s="56">
        <f t="shared" si="5"/>
        <v>0</v>
      </c>
      <c r="O15" s="56">
        <f t="shared" si="5"/>
        <v>0</v>
      </c>
      <c r="P15" s="58">
        <f t="shared" si="5"/>
        <v>0</v>
      </c>
      <c r="Q15" s="58">
        <f t="shared" si="5"/>
        <v>0</v>
      </c>
      <c r="R15" s="58">
        <f t="shared" si="5"/>
        <v>0</v>
      </c>
      <c r="S15" s="56">
        <f t="shared" si="5"/>
        <v>0</v>
      </c>
      <c r="T15" s="56">
        <f t="shared" si="5"/>
        <v>0</v>
      </c>
      <c r="U15" s="58">
        <f t="shared" si="5"/>
        <v>0</v>
      </c>
      <c r="V15" s="57">
        <f t="shared" si="5"/>
        <v>0</v>
      </c>
    </row>
    <row r="16" spans="3:22" ht="15" thickBot="1">
      <c r="C16" s="52"/>
      <c r="D16" s="52" t="s">
        <v>36</v>
      </c>
      <c r="E16" s="53"/>
      <c r="F16" s="53"/>
      <c r="G16" s="52">
        <v>9</v>
      </c>
      <c r="H16" s="52">
        <v>9</v>
      </c>
      <c r="I16" s="52">
        <v>15</v>
      </c>
      <c r="J16" s="52">
        <v>13</v>
      </c>
      <c r="K16" s="52">
        <v>12</v>
      </c>
      <c r="L16" s="52">
        <v>14</v>
      </c>
      <c r="M16" s="52">
        <v>15</v>
      </c>
      <c r="N16" s="52">
        <v>11</v>
      </c>
      <c r="O16" s="52">
        <v>20</v>
      </c>
      <c r="P16" s="54">
        <v>22</v>
      </c>
      <c r="Q16" s="54">
        <v>12</v>
      </c>
      <c r="R16" s="54">
        <v>17</v>
      </c>
      <c r="S16" s="52">
        <v>16</v>
      </c>
      <c r="T16" s="52">
        <v>18</v>
      </c>
      <c r="U16" s="54">
        <v>15</v>
      </c>
      <c r="V16" s="53">
        <v>18</v>
      </c>
    </row>
    <row r="17" spans="1:22" ht="15">
      <c r="A17" s="28"/>
      <c r="B17" s="28"/>
      <c r="C17" s="42" t="s">
        <v>126</v>
      </c>
      <c r="D17" s="22" t="s">
        <v>5</v>
      </c>
      <c r="E17" s="29"/>
      <c r="F17" s="29">
        <f aca="true" t="shared" si="6" ref="F17:F28">SUM(G17:V17)</f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30"/>
      <c r="Q17" s="30"/>
      <c r="R17" s="30"/>
      <c r="S17" s="28"/>
      <c r="T17" s="28"/>
      <c r="U17" s="30"/>
      <c r="V17" s="29"/>
    </row>
    <row r="18" spans="1:22" ht="14.25">
      <c r="A18" s="28"/>
      <c r="B18" s="28"/>
      <c r="C18" s="28"/>
      <c r="D18" s="28" t="s">
        <v>6</v>
      </c>
      <c r="E18" s="29"/>
      <c r="F18" s="29">
        <f t="shared" si="6"/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30"/>
      <c r="Q18" s="30"/>
      <c r="R18" s="30"/>
      <c r="S18" s="28"/>
      <c r="T18" s="28"/>
      <c r="U18" s="30"/>
      <c r="V18" s="29"/>
    </row>
    <row r="19" spans="1:22" ht="14.25">
      <c r="A19" s="28"/>
      <c r="B19" s="28"/>
      <c r="C19" s="28"/>
      <c r="D19" s="28" t="s">
        <v>7</v>
      </c>
      <c r="E19" s="29"/>
      <c r="F19" s="29">
        <f t="shared" si="6"/>
        <v>0</v>
      </c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30"/>
      <c r="R19" s="30"/>
      <c r="S19" s="28"/>
      <c r="T19" s="28"/>
      <c r="U19" s="30"/>
      <c r="V19" s="29"/>
    </row>
    <row r="20" spans="1:22" ht="14.25">
      <c r="A20" s="28"/>
      <c r="B20" s="28"/>
      <c r="C20" s="28"/>
      <c r="D20" s="31" t="s">
        <v>8</v>
      </c>
      <c r="E20" s="29"/>
      <c r="F20" s="29">
        <f t="shared" si="6"/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30"/>
      <c r="Q20" s="30"/>
      <c r="R20" s="30"/>
      <c r="S20" s="28"/>
      <c r="T20" s="28"/>
      <c r="U20" s="30"/>
      <c r="V20" s="29"/>
    </row>
    <row r="21" spans="1:34" ht="14.25">
      <c r="A21" s="28"/>
      <c r="B21" s="28"/>
      <c r="C21" s="43"/>
      <c r="D21" s="28" t="s">
        <v>16</v>
      </c>
      <c r="E21" s="32"/>
      <c r="F21" s="29">
        <f t="shared" si="6"/>
        <v>0</v>
      </c>
      <c r="G21" s="28"/>
      <c r="H21" s="28"/>
      <c r="I21" s="28"/>
      <c r="J21" s="28"/>
      <c r="K21" s="28"/>
      <c r="L21" s="28"/>
      <c r="M21" s="28"/>
      <c r="N21" s="28"/>
      <c r="O21" s="28"/>
      <c r="P21" s="30"/>
      <c r="Q21" s="30"/>
      <c r="R21" s="30"/>
      <c r="S21" s="28"/>
      <c r="T21" s="28"/>
      <c r="U21" s="30"/>
      <c r="V21" s="29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4.25">
      <c r="A22" s="28"/>
      <c r="B22" s="28"/>
      <c r="C22" s="43"/>
      <c r="D22" s="28" t="s">
        <v>19</v>
      </c>
      <c r="E22" s="32"/>
      <c r="F22" s="29">
        <f t="shared" si="6"/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30"/>
      <c r="Q22" s="30"/>
      <c r="R22" s="30"/>
      <c r="S22" s="28"/>
      <c r="T22" s="28"/>
      <c r="U22" s="30"/>
      <c r="V22" s="29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5" thickBot="1">
      <c r="A23" s="36"/>
      <c r="B23" s="36"/>
      <c r="C23" s="44"/>
      <c r="D23" s="36"/>
      <c r="E23" s="34"/>
      <c r="F23" s="35">
        <f t="shared" si="6"/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7"/>
      <c r="R23" s="37"/>
      <c r="S23" s="36"/>
      <c r="T23" s="36"/>
      <c r="U23" s="37"/>
      <c r="V23" s="35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22" ht="15" thickTop="1">
      <c r="A24" s="28"/>
      <c r="B24" s="28"/>
      <c r="C24" s="28"/>
      <c r="D24" s="31" t="s">
        <v>9</v>
      </c>
      <c r="E24" s="29"/>
      <c r="F24" s="29">
        <f t="shared" si="6"/>
        <v>0</v>
      </c>
      <c r="G24" s="28">
        <f aca="true" t="shared" si="7" ref="G24:V24">SUM(G17:G23)</f>
        <v>0</v>
      </c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7"/>
        <v>0</v>
      </c>
      <c r="M24" s="28">
        <f t="shared" si="7"/>
        <v>0</v>
      </c>
      <c r="N24" s="28">
        <f t="shared" si="7"/>
        <v>0</v>
      </c>
      <c r="O24" s="28">
        <f t="shared" si="7"/>
        <v>0</v>
      </c>
      <c r="P24" s="30">
        <f t="shared" si="7"/>
        <v>0</v>
      </c>
      <c r="Q24" s="30">
        <f t="shared" si="7"/>
        <v>0</v>
      </c>
      <c r="R24" s="30">
        <f t="shared" si="7"/>
        <v>0</v>
      </c>
      <c r="S24" s="28">
        <f t="shared" si="7"/>
        <v>0</v>
      </c>
      <c r="T24" s="28">
        <f t="shared" si="7"/>
        <v>0</v>
      </c>
      <c r="U24" s="30">
        <f t="shared" si="7"/>
        <v>0</v>
      </c>
      <c r="V24" s="29">
        <f t="shared" si="7"/>
        <v>0</v>
      </c>
    </row>
    <row r="25" spans="1:22" ht="15" thickBot="1">
      <c r="A25" s="28"/>
      <c r="B25" s="50"/>
      <c r="C25" s="33"/>
      <c r="D25" s="36" t="s">
        <v>10</v>
      </c>
      <c r="E25" s="34"/>
      <c r="F25" s="35">
        <f t="shared" si="6"/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6"/>
      <c r="T25" s="36"/>
      <c r="U25" s="37"/>
      <c r="V25" s="35"/>
    </row>
    <row r="26" spans="1:22" ht="15.75" thickBot="1" thickTop="1">
      <c r="A26" s="28"/>
      <c r="B26" s="70"/>
      <c r="C26" s="38" t="e">
        <f>(F26/COUNTIF(G26:V26,"&gt;0"))</f>
        <v>#DIV/0!</v>
      </c>
      <c r="D26" s="28" t="s">
        <v>11</v>
      </c>
      <c r="E26" s="29"/>
      <c r="F26" s="29">
        <f t="shared" si="6"/>
        <v>0</v>
      </c>
      <c r="G26" s="28">
        <f aca="true" t="shared" si="8" ref="G26:V26">SUM(G24:G25)</f>
        <v>0</v>
      </c>
      <c r="H26" s="28">
        <f t="shared" si="8"/>
        <v>0</v>
      </c>
      <c r="I26" s="28">
        <f t="shared" si="8"/>
        <v>0</v>
      </c>
      <c r="J26" s="28">
        <f t="shared" si="8"/>
        <v>0</v>
      </c>
      <c r="K26" s="28">
        <f t="shared" si="8"/>
        <v>0</v>
      </c>
      <c r="L26" s="28">
        <f t="shared" si="8"/>
        <v>0</v>
      </c>
      <c r="M26" s="28">
        <f t="shared" si="8"/>
        <v>0</v>
      </c>
      <c r="N26" s="28">
        <f t="shared" si="8"/>
        <v>0</v>
      </c>
      <c r="O26" s="28">
        <f t="shared" si="8"/>
        <v>0</v>
      </c>
      <c r="P26" s="30">
        <f t="shared" si="8"/>
        <v>0</v>
      </c>
      <c r="Q26" s="30">
        <f t="shared" si="8"/>
        <v>0</v>
      </c>
      <c r="R26" s="30">
        <f t="shared" si="8"/>
        <v>0</v>
      </c>
      <c r="S26" s="28">
        <f t="shared" si="8"/>
        <v>0</v>
      </c>
      <c r="T26" s="28">
        <f t="shared" si="8"/>
        <v>0</v>
      </c>
      <c r="U26" s="30">
        <f t="shared" si="8"/>
        <v>0</v>
      </c>
      <c r="V26" s="29">
        <f t="shared" si="8"/>
        <v>0</v>
      </c>
    </row>
    <row r="27" spans="1:22" ht="15.75" thickBot="1" thickTop="1">
      <c r="A27" s="36"/>
      <c r="B27" s="71"/>
      <c r="C27" s="38"/>
      <c r="D27" s="39" t="s">
        <v>12</v>
      </c>
      <c r="E27" s="45"/>
      <c r="F27" s="40">
        <f t="shared" si="6"/>
        <v>589</v>
      </c>
      <c r="G27" s="39">
        <f>COUNTA(Masters!G2:G281)</f>
        <v>51</v>
      </c>
      <c r="H27" s="39">
        <f>COUNTA(Masters!H2:H281)</f>
        <v>34</v>
      </c>
      <c r="I27" s="39">
        <f>COUNTA(Masters!I2:I281)</f>
        <v>38</v>
      </c>
      <c r="J27" s="39">
        <f>COUNTA(Masters!J2:J281)</f>
        <v>39</v>
      </c>
      <c r="K27" s="39">
        <f>COUNTA(Masters!K2:K281)</f>
        <v>33</v>
      </c>
      <c r="L27" s="39">
        <f>COUNTA(Masters!L2:L281)</f>
        <v>32</v>
      </c>
      <c r="M27" s="39">
        <f>COUNTA(Masters!M2:M281)</f>
        <v>42</v>
      </c>
      <c r="N27" s="39">
        <f>COUNTA(Masters!N2:N281)</f>
        <v>41</v>
      </c>
      <c r="O27" s="39">
        <f>COUNTA(Masters!O2:O281)</f>
        <v>33</v>
      </c>
      <c r="P27" s="41">
        <f>COUNTA(Masters!P2:P281)</f>
        <v>36</v>
      </c>
      <c r="Q27" s="41">
        <f>COUNTA(Masters!Q2:Q281)</f>
        <v>15</v>
      </c>
      <c r="R27" s="41">
        <f>COUNTA(Masters!R2:R281)</f>
        <v>39</v>
      </c>
      <c r="S27" s="41">
        <f>COUNTA(Masters!S2:S281)</f>
        <v>37</v>
      </c>
      <c r="T27" s="39">
        <f>COUNTA(Masters!T2:T281)</f>
        <v>34</v>
      </c>
      <c r="U27" s="41">
        <f>COUNTA(Masters!U2:U281)</f>
        <v>38</v>
      </c>
      <c r="V27" s="40">
        <f>COUNTA(Masters!V2:V281)</f>
        <v>47</v>
      </c>
    </row>
    <row r="28" spans="1:22" ht="15.75" thickTop="1">
      <c r="A28" s="46"/>
      <c r="B28" s="27"/>
      <c r="C28" s="23"/>
      <c r="D28" s="22" t="s">
        <v>13</v>
      </c>
      <c r="E28" s="24"/>
      <c r="F28" s="24">
        <f t="shared" si="6"/>
        <v>0</v>
      </c>
      <c r="G28" s="22">
        <f>(G24*IN_LIC+G25*IN_DAG)</f>
        <v>0</v>
      </c>
      <c r="H28" s="22">
        <f aca="true" t="shared" si="9" ref="H28:U28">(H24*IN_LIC+H25*IN_DAG)</f>
        <v>0</v>
      </c>
      <c r="I28" s="22">
        <f t="shared" si="9"/>
        <v>0</v>
      </c>
      <c r="J28" s="22">
        <f t="shared" si="9"/>
        <v>0</v>
      </c>
      <c r="K28" s="22">
        <f t="shared" si="9"/>
        <v>0</v>
      </c>
      <c r="L28" s="22">
        <f t="shared" si="9"/>
        <v>0</v>
      </c>
      <c r="M28" s="22">
        <f t="shared" si="9"/>
        <v>0</v>
      </c>
      <c r="N28" s="22">
        <f t="shared" si="9"/>
        <v>0</v>
      </c>
      <c r="O28" s="22">
        <f t="shared" si="9"/>
        <v>0</v>
      </c>
      <c r="P28" s="25">
        <f t="shared" si="9"/>
        <v>0</v>
      </c>
      <c r="Q28" s="25">
        <f t="shared" si="9"/>
        <v>0</v>
      </c>
      <c r="R28" s="25">
        <f t="shared" si="9"/>
        <v>0</v>
      </c>
      <c r="S28" s="22">
        <f t="shared" si="9"/>
        <v>0</v>
      </c>
      <c r="T28" s="22">
        <f t="shared" si="9"/>
        <v>0</v>
      </c>
      <c r="U28" s="25">
        <f t="shared" si="9"/>
        <v>0</v>
      </c>
      <c r="V28" s="24">
        <f>(V24*IN_LIC+V25*IN_DAG)</f>
        <v>0</v>
      </c>
    </row>
    <row r="29" spans="3:22" ht="14.25">
      <c r="C29" s="28"/>
      <c r="D29" s="28" t="s">
        <v>14</v>
      </c>
      <c r="E29" s="29"/>
      <c r="F29" s="29"/>
      <c r="G29" s="28">
        <f>IF(G26&gt;0,IF(G26&lt;31,IF(ROUND(G26/2,0)&lt;5,5,ROUND(G26/2,0)),15),0)</f>
        <v>0</v>
      </c>
      <c r="H29" s="28">
        <f aca="true" t="shared" si="10" ref="H29:U29">IF(H26&gt;0,IF(H26&lt;31,IF(ROUND(H26/2,0)&lt;5,5,ROUND(H26/2,0)),15),0)</f>
        <v>0</v>
      </c>
      <c r="I29" s="28">
        <f t="shared" si="10"/>
        <v>0</v>
      </c>
      <c r="J29" s="28">
        <f t="shared" si="10"/>
        <v>0</v>
      </c>
      <c r="K29" s="28">
        <f t="shared" si="10"/>
        <v>0</v>
      </c>
      <c r="L29" s="28">
        <f t="shared" si="10"/>
        <v>0</v>
      </c>
      <c r="M29" s="28">
        <f t="shared" si="10"/>
        <v>0</v>
      </c>
      <c r="N29" s="28">
        <f t="shared" si="10"/>
        <v>0</v>
      </c>
      <c r="O29" s="28">
        <f t="shared" si="10"/>
        <v>0</v>
      </c>
      <c r="P29" s="28">
        <f t="shared" si="10"/>
        <v>0</v>
      </c>
      <c r="Q29" s="28">
        <f t="shared" si="10"/>
        <v>0</v>
      </c>
      <c r="R29" s="28">
        <f t="shared" si="10"/>
        <v>0</v>
      </c>
      <c r="S29" s="28">
        <f t="shared" si="10"/>
        <v>0</v>
      </c>
      <c r="T29" s="28">
        <f t="shared" si="10"/>
        <v>0</v>
      </c>
      <c r="U29" s="30">
        <f t="shared" si="10"/>
        <v>0</v>
      </c>
      <c r="V29" s="29">
        <f>IF(V26&gt;0,IF(V26&lt;31,IF(ROUND(V26/2,0)&lt;5,5,ROUND(V26/2,0)),15),0)</f>
        <v>0</v>
      </c>
    </row>
    <row r="30" spans="1:22" ht="15" thickBot="1">
      <c r="A30" s="62"/>
      <c r="B30" s="62"/>
      <c r="C30" s="63"/>
      <c r="D30" s="63" t="s">
        <v>15</v>
      </c>
      <c r="E30" s="64"/>
      <c r="F30" s="64">
        <f>SUM(G30:V30)</f>
        <v>0</v>
      </c>
      <c r="G30" s="56">
        <f aca="true" t="shared" si="11" ref="G30:V30">SUM(IF(G29&gt;0,PR_V1,0),IF(G29&gt;1,PR_V2,0),IF(G29&gt;2,PR_V3,0),IF(G29&gt;3,PR_V4,0),IF(G29&gt;4,PR_V5,0),IF(G29&gt;5,PR_V6,0),IF(G29&gt;6,PR_V7,0),IF(G29&gt;7,PR_V8,0),IF(G29&gt;8,PR_V9,0),IF(G29&gt;9,PR_V10,0),IF(G29&gt;10,PR_V11,0),IF(G29&gt;11,PR_V12,0),IF(G29&gt;12,PR_V13,0),IF(G29&gt;13,PR_V14,0),IF(G29&gt;14,PR_V15,0))</f>
        <v>0</v>
      </c>
      <c r="H30" s="63">
        <f t="shared" si="11"/>
        <v>0</v>
      </c>
      <c r="I30" s="63">
        <f t="shared" si="11"/>
        <v>0</v>
      </c>
      <c r="J30" s="63">
        <f t="shared" si="11"/>
        <v>0</v>
      </c>
      <c r="K30" s="63">
        <f t="shared" si="11"/>
        <v>0</v>
      </c>
      <c r="L30" s="63">
        <f t="shared" si="11"/>
        <v>0</v>
      </c>
      <c r="M30" s="63">
        <f t="shared" si="11"/>
        <v>0</v>
      </c>
      <c r="N30" s="63">
        <f t="shared" si="11"/>
        <v>0</v>
      </c>
      <c r="O30" s="63">
        <f t="shared" si="11"/>
        <v>0</v>
      </c>
      <c r="P30" s="65">
        <f t="shared" si="11"/>
        <v>0</v>
      </c>
      <c r="Q30" s="65">
        <f t="shared" si="11"/>
        <v>0</v>
      </c>
      <c r="R30" s="65">
        <f t="shared" si="11"/>
        <v>0</v>
      </c>
      <c r="S30" s="63">
        <f t="shared" si="11"/>
        <v>0</v>
      </c>
      <c r="T30" s="63">
        <f t="shared" si="11"/>
        <v>0</v>
      </c>
      <c r="U30" s="65">
        <f t="shared" si="11"/>
        <v>0</v>
      </c>
      <c r="V30" s="64">
        <f t="shared" si="11"/>
        <v>0</v>
      </c>
    </row>
    <row r="31" spans="3:22" ht="15" thickBot="1">
      <c r="C31" s="59"/>
      <c r="D31" s="59" t="s">
        <v>36</v>
      </c>
      <c r="E31" s="60"/>
      <c r="F31" s="60"/>
      <c r="G31" s="59">
        <v>7</v>
      </c>
      <c r="H31" s="59">
        <v>7</v>
      </c>
      <c r="I31" s="59">
        <v>12</v>
      </c>
      <c r="J31" s="59">
        <v>10</v>
      </c>
      <c r="K31" s="59">
        <v>10</v>
      </c>
      <c r="L31" s="59">
        <v>12</v>
      </c>
      <c r="M31" s="59">
        <v>11</v>
      </c>
      <c r="N31" s="59">
        <v>9</v>
      </c>
      <c r="O31" s="59">
        <v>17</v>
      </c>
      <c r="P31" s="61">
        <v>18</v>
      </c>
      <c r="Q31" s="61">
        <v>10</v>
      </c>
      <c r="R31" s="61">
        <v>14</v>
      </c>
      <c r="S31" s="59">
        <v>12</v>
      </c>
      <c r="T31" s="59">
        <v>15</v>
      </c>
      <c r="U31" s="61">
        <v>12</v>
      </c>
      <c r="V31" s="60">
        <v>15</v>
      </c>
    </row>
    <row r="32" spans="1:22" ht="16.5" thickBot="1" thickTop="1">
      <c r="A32" s="36"/>
      <c r="B32" s="50"/>
      <c r="C32" s="42" t="s">
        <v>17</v>
      </c>
      <c r="D32" s="22" t="s">
        <v>5</v>
      </c>
      <c r="E32" s="29"/>
      <c r="F32" s="29">
        <f aca="true" t="shared" si="12" ref="F32:F41">SUM(G32:V32)</f>
        <v>0</v>
      </c>
      <c r="G32" s="28">
        <f aca="true" t="shared" si="13" ref="G32:G38">SUM(G2,G17)</f>
        <v>0</v>
      </c>
      <c r="H32" s="28">
        <f aca="true" t="shared" si="14" ref="H32:U32">SUM(H2,H17)</f>
        <v>0</v>
      </c>
      <c r="I32" s="28">
        <f t="shared" si="14"/>
        <v>0</v>
      </c>
      <c r="J32" s="28">
        <f t="shared" si="14"/>
        <v>0</v>
      </c>
      <c r="K32" s="28">
        <f t="shared" si="14"/>
        <v>0</v>
      </c>
      <c r="L32" s="28">
        <f t="shared" si="14"/>
        <v>0</v>
      </c>
      <c r="M32" s="28">
        <f t="shared" si="14"/>
        <v>0</v>
      </c>
      <c r="N32" s="28">
        <f t="shared" si="14"/>
        <v>0</v>
      </c>
      <c r="O32" s="28">
        <f t="shared" si="14"/>
        <v>0</v>
      </c>
      <c r="P32" s="30">
        <f t="shared" si="14"/>
        <v>0</v>
      </c>
      <c r="Q32" s="30">
        <f t="shared" si="14"/>
        <v>0</v>
      </c>
      <c r="R32" s="30">
        <f t="shared" si="14"/>
        <v>0</v>
      </c>
      <c r="S32" s="28">
        <f t="shared" si="14"/>
        <v>0</v>
      </c>
      <c r="T32" s="28">
        <f t="shared" si="14"/>
        <v>0</v>
      </c>
      <c r="U32" s="30">
        <f t="shared" si="14"/>
        <v>0</v>
      </c>
      <c r="V32" s="29">
        <f aca="true" t="shared" si="15" ref="V32:V38">SUM(V2,V17)</f>
        <v>0</v>
      </c>
    </row>
    <row r="33" spans="3:22" ht="15" thickTop="1">
      <c r="C33" s="28"/>
      <c r="D33" s="28" t="s">
        <v>6</v>
      </c>
      <c r="E33" s="29"/>
      <c r="F33" s="29">
        <f t="shared" si="12"/>
        <v>0</v>
      </c>
      <c r="G33" s="28">
        <f t="shared" si="13"/>
        <v>0</v>
      </c>
      <c r="H33" s="28">
        <f aca="true" t="shared" si="16" ref="H33:U33">SUM(H3,H18)</f>
        <v>0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28">
        <f t="shared" si="16"/>
        <v>0</v>
      </c>
      <c r="O33" s="28">
        <f t="shared" si="16"/>
        <v>0</v>
      </c>
      <c r="P33" s="30">
        <f t="shared" si="16"/>
        <v>0</v>
      </c>
      <c r="Q33" s="30">
        <f t="shared" si="16"/>
        <v>0</v>
      </c>
      <c r="R33" s="30">
        <f t="shared" si="16"/>
        <v>0</v>
      </c>
      <c r="S33" s="28">
        <f t="shared" si="16"/>
        <v>0</v>
      </c>
      <c r="T33" s="28">
        <f t="shared" si="16"/>
        <v>0</v>
      </c>
      <c r="U33" s="30">
        <f t="shared" si="16"/>
        <v>0</v>
      </c>
      <c r="V33" s="29">
        <f t="shared" si="15"/>
        <v>0</v>
      </c>
    </row>
    <row r="34" spans="3:22" ht="14.25">
      <c r="C34" s="28"/>
      <c r="D34" s="28" t="s">
        <v>7</v>
      </c>
      <c r="E34" s="29"/>
      <c r="F34" s="29">
        <f t="shared" si="12"/>
        <v>0</v>
      </c>
      <c r="G34" s="28">
        <f t="shared" si="13"/>
        <v>0</v>
      </c>
      <c r="H34" s="28">
        <f aca="true" t="shared" si="17" ref="H34:U34">SUM(H4,H19)</f>
        <v>0</v>
      </c>
      <c r="I34" s="28">
        <f t="shared" si="17"/>
        <v>0</v>
      </c>
      <c r="J34" s="28">
        <f t="shared" si="17"/>
        <v>0</v>
      </c>
      <c r="K34" s="28">
        <f t="shared" si="17"/>
        <v>0</v>
      </c>
      <c r="L34" s="28">
        <f t="shared" si="17"/>
        <v>0</v>
      </c>
      <c r="M34" s="28">
        <f t="shared" si="17"/>
        <v>0</v>
      </c>
      <c r="N34" s="28">
        <f t="shared" si="17"/>
        <v>0</v>
      </c>
      <c r="O34" s="28">
        <f t="shared" si="17"/>
        <v>0</v>
      </c>
      <c r="P34" s="30">
        <f t="shared" si="17"/>
        <v>0</v>
      </c>
      <c r="Q34" s="30">
        <f t="shared" si="17"/>
        <v>0</v>
      </c>
      <c r="R34" s="30">
        <f t="shared" si="17"/>
        <v>0</v>
      </c>
      <c r="S34" s="28">
        <f t="shared" si="17"/>
        <v>0</v>
      </c>
      <c r="T34" s="28">
        <f t="shared" si="17"/>
        <v>0</v>
      </c>
      <c r="U34" s="30">
        <f t="shared" si="17"/>
        <v>0</v>
      </c>
      <c r="V34" s="29">
        <f t="shared" si="15"/>
        <v>0</v>
      </c>
    </row>
    <row r="35" spans="3:22" ht="14.25">
      <c r="C35" s="28"/>
      <c r="D35" s="31" t="s">
        <v>8</v>
      </c>
      <c r="E35" s="29"/>
      <c r="F35" s="29">
        <f t="shared" si="12"/>
        <v>0</v>
      </c>
      <c r="G35" s="28">
        <f t="shared" si="13"/>
        <v>0</v>
      </c>
      <c r="H35" s="28">
        <f aca="true" t="shared" si="18" ref="H35:U35">SUM(H5,H20)</f>
        <v>0</v>
      </c>
      <c r="I35" s="28">
        <f t="shared" si="18"/>
        <v>0</v>
      </c>
      <c r="J35" s="28">
        <f t="shared" si="18"/>
        <v>0</v>
      </c>
      <c r="K35" s="28">
        <f t="shared" si="18"/>
        <v>0</v>
      </c>
      <c r="L35" s="28">
        <f t="shared" si="18"/>
        <v>0</v>
      </c>
      <c r="M35" s="28">
        <f t="shared" si="18"/>
        <v>0</v>
      </c>
      <c r="N35" s="28">
        <f t="shared" si="18"/>
        <v>0</v>
      </c>
      <c r="O35" s="28">
        <f t="shared" si="18"/>
        <v>0</v>
      </c>
      <c r="P35" s="30">
        <f t="shared" si="18"/>
        <v>0</v>
      </c>
      <c r="Q35" s="30">
        <f t="shared" si="18"/>
        <v>0</v>
      </c>
      <c r="R35" s="30">
        <f t="shared" si="18"/>
        <v>0</v>
      </c>
      <c r="S35" s="28">
        <f t="shared" si="18"/>
        <v>0</v>
      </c>
      <c r="T35" s="28">
        <f t="shared" si="18"/>
        <v>0</v>
      </c>
      <c r="U35" s="30">
        <f t="shared" si="18"/>
        <v>0</v>
      </c>
      <c r="V35" s="29">
        <f t="shared" si="15"/>
        <v>0</v>
      </c>
    </row>
    <row r="36" spans="3:22" ht="14.25">
      <c r="C36" s="43"/>
      <c r="D36" s="28" t="s">
        <v>16</v>
      </c>
      <c r="E36" s="32"/>
      <c r="F36" s="29">
        <f t="shared" si="12"/>
        <v>0</v>
      </c>
      <c r="G36" s="28">
        <f t="shared" si="13"/>
        <v>0</v>
      </c>
      <c r="H36" s="28">
        <f aca="true" t="shared" si="19" ref="H36:U36">SUM(H6,H21)</f>
        <v>0</v>
      </c>
      <c r="I36" s="28">
        <f t="shared" si="19"/>
        <v>0</v>
      </c>
      <c r="J36" s="28">
        <f t="shared" si="19"/>
        <v>0</v>
      </c>
      <c r="K36" s="28">
        <f t="shared" si="19"/>
        <v>0</v>
      </c>
      <c r="L36" s="28">
        <f t="shared" si="19"/>
        <v>0</v>
      </c>
      <c r="M36" s="28">
        <f t="shared" si="19"/>
        <v>0</v>
      </c>
      <c r="N36" s="28">
        <f t="shared" si="19"/>
        <v>0</v>
      </c>
      <c r="O36" s="28">
        <f t="shared" si="19"/>
        <v>0</v>
      </c>
      <c r="P36" s="30">
        <f t="shared" si="19"/>
        <v>0</v>
      </c>
      <c r="Q36" s="30">
        <f t="shared" si="19"/>
        <v>0</v>
      </c>
      <c r="R36" s="30">
        <f t="shared" si="19"/>
        <v>0</v>
      </c>
      <c r="S36" s="28">
        <f t="shared" si="19"/>
        <v>0</v>
      </c>
      <c r="T36" s="28">
        <f t="shared" si="19"/>
        <v>0</v>
      </c>
      <c r="U36" s="30">
        <f t="shared" si="19"/>
        <v>0</v>
      </c>
      <c r="V36" s="29">
        <f t="shared" si="15"/>
        <v>0</v>
      </c>
    </row>
    <row r="37" spans="3:22" ht="14.25">
      <c r="C37" s="43"/>
      <c r="D37" s="28" t="s">
        <v>19</v>
      </c>
      <c r="E37" s="32"/>
      <c r="F37" s="29">
        <f t="shared" si="12"/>
        <v>0</v>
      </c>
      <c r="G37" s="28">
        <f t="shared" si="13"/>
        <v>0</v>
      </c>
      <c r="H37" s="28">
        <f aca="true" t="shared" si="20" ref="H37:U37">SUM(H7,H22)</f>
        <v>0</v>
      </c>
      <c r="I37" s="28">
        <f t="shared" si="20"/>
        <v>0</v>
      </c>
      <c r="J37" s="28">
        <f t="shared" si="20"/>
        <v>0</v>
      </c>
      <c r="K37" s="28">
        <f t="shared" si="20"/>
        <v>0</v>
      </c>
      <c r="L37" s="28">
        <f t="shared" si="20"/>
        <v>0</v>
      </c>
      <c r="M37" s="28">
        <f t="shared" si="20"/>
        <v>0</v>
      </c>
      <c r="N37" s="28">
        <f t="shared" si="20"/>
        <v>0</v>
      </c>
      <c r="O37" s="28">
        <f t="shared" si="20"/>
        <v>0</v>
      </c>
      <c r="P37" s="30">
        <f t="shared" si="20"/>
        <v>0</v>
      </c>
      <c r="Q37" s="30">
        <f t="shared" si="20"/>
        <v>0</v>
      </c>
      <c r="R37" s="30">
        <f t="shared" si="20"/>
        <v>0</v>
      </c>
      <c r="S37" s="28">
        <f t="shared" si="20"/>
        <v>0</v>
      </c>
      <c r="T37" s="28">
        <f t="shared" si="20"/>
        <v>0</v>
      </c>
      <c r="U37" s="30">
        <f t="shared" si="20"/>
        <v>0</v>
      </c>
      <c r="V37" s="29">
        <f t="shared" si="15"/>
        <v>0</v>
      </c>
    </row>
    <row r="38" spans="3:22" ht="15" thickBot="1">
      <c r="C38" s="44"/>
      <c r="D38" s="36"/>
      <c r="E38" s="34"/>
      <c r="F38" s="35">
        <f t="shared" si="12"/>
        <v>0</v>
      </c>
      <c r="G38" s="36">
        <f t="shared" si="13"/>
        <v>0</v>
      </c>
      <c r="H38" s="36">
        <f aca="true" t="shared" si="21" ref="H38:U38">SUM(H8,H23)</f>
        <v>0</v>
      </c>
      <c r="I38" s="36">
        <f t="shared" si="21"/>
        <v>0</v>
      </c>
      <c r="J38" s="36">
        <f t="shared" si="21"/>
        <v>0</v>
      </c>
      <c r="K38" s="36">
        <f t="shared" si="21"/>
        <v>0</v>
      </c>
      <c r="L38" s="36">
        <f t="shared" si="21"/>
        <v>0</v>
      </c>
      <c r="M38" s="36">
        <f t="shared" si="21"/>
        <v>0</v>
      </c>
      <c r="N38" s="36">
        <f t="shared" si="21"/>
        <v>0</v>
      </c>
      <c r="O38" s="36">
        <f t="shared" si="21"/>
        <v>0</v>
      </c>
      <c r="P38" s="37">
        <f t="shared" si="21"/>
        <v>0</v>
      </c>
      <c r="Q38" s="37">
        <f t="shared" si="21"/>
        <v>0</v>
      </c>
      <c r="R38" s="37">
        <f t="shared" si="21"/>
        <v>0</v>
      </c>
      <c r="S38" s="36">
        <f t="shared" si="21"/>
        <v>0</v>
      </c>
      <c r="T38" s="36">
        <f t="shared" si="21"/>
        <v>0</v>
      </c>
      <c r="U38" s="37">
        <f t="shared" si="21"/>
        <v>0</v>
      </c>
      <c r="V38" s="35">
        <f t="shared" si="15"/>
        <v>0</v>
      </c>
    </row>
    <row r="39" spans="3:22" ht="15" thickTop="1">
      <c r="C39" s="28"/>
      <c r="D39" s="31" t="s">
        <v>9</v>
      </c>
      <c r="E39" s="29"/>
      <c r="F39" s="29">
        <f t="shared" si="12"/>
        <v>0</v>
      </c>
      <c r="G39" s="28">
        <f aca="true" t="shared" si="22" ref="G39:V39">SUM(G32:G38)</f>
        <v>0</v>
      </c>
      <c r="H39" s="28">
        <f t="shared" si="22"/>
        <v>0</v>
      </c>
      <c r="I39" s="28">
        <f t="shared" si="22"/>
        <v>0</v>
      </c>
      <c r="J39" s="28">
        <f t="shared" si="22"/>
        <v>0</v>
      </c>
      <c r="K39" s="28">
        <f t="shared" si="22"/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28">
        <f t="shared" si="22"/>
        <v>0</v>
      </c>
      <c r="T39" s="28">
        <f t="shared" si="22"/>
        <v>0</v>
      </c>
      <c r="U39" s="30">
        <f t="shared" si="22"/>
        <v>0</v>
      </c>
      <c r="V39" s="29">
        <f t="shared" si="22"/>
        <v>0</v>
      </c>
    </row>
    <row r="40" spans="3:22" ht="15" thickBot="1">
      <c r="C40" s="33"/>
      <c r="D40" s="36" t="s">
        <v>10</v>
      </c>
      <c r="E40" s="34"/>
      <c r="F40" s="35">
        <f t="shared" si="12"/>
        <v>0</v>
      </c>
      <c r="G40" s="36">
        <f>SUM(G10,G25)</f>
        <v>0</v>
      </c>
      <c r="H40" s="36">
        <f aca="true" t="shared" si="23" ref="H40:U40">SUM(H10,H25)</f>
        <v>0</v>
      </c>
      <c r="I40" s="36">
        <f t="shared" si="23"/>
        <v>0</v>
      </c>
      <c r="J40" s="36">
        <f t="shared" si="23"/>
        <v>0</v>
      </c>
      <c r="K40" s="36">
        <f t="shared" si="23"/>
        <v>0</v>
      </c>
      <c r="L40" s="36">
        <f t="shared" si="23"/>
        <v>0</v>
      </c>
      <c r="M40" s="36">
        <f t="shared" si="23"/>
        <v>0</v>
      </c>
      <c r="N40" s="36">
        <f t="shared" si="23"/>
        <v>0</v>
      </c>
      <c r="O40" s="36">
        <f t="shared" si="23"/>
        <v>0</v>
      </c>
      <c r="P40" s="37">
        <f t="shared" si="23"/>
        <v>0</v>
      </c>
      <c r="Q40" s="37">
        <f t="shared" si="23"/>
        <v>0</v>
      </c>
      <c r="R40" s="37">
        <f t="shared" si="23"/>
        <v>0</v>
      </c>
      <c r="S40" s="36">
        <f t="shared" si="23"/>
        <v>0</v>
      </c>
      <c r="T40" s="36">
        <f t="shared" si="23"/>
        <v>0</v>
      </c>
      <c r="U40" s="37">
        <f t="shared" si="23"/>
        <v>0</v>
      </c>
      <c r="V40" s="35">
        <f>SUM(V10,V25)</f>
        <v>0</v>
      </c>
    </row>
    <row r="41" spans="3:22" ht="15.75" thickBot="1" thickTop="1">
      <c r="C41" s="38" t="e">
        <f>(F41/COUNTIF(G41:V41,"&gt;0"))</f>
        <v>#DIV/0!</v>
      </c>
      <c r="D41" s="39" t="s">
        <v>18</v>
      </c>
      <c r="E41" s="45"/>
      <c r="F41" s="40">
        <f t="shared" si="12"/>
        <v>0</v>
      </c>
      <c r="G41" s="39">
        <f>SUM(G11,G26)</f>
        <v>0</v>
      </c>
      <c r="H41" s="39">
        <f aca="true" t="shared" si="24" ref="H41:U41">SUM(H11,H26)</f>
        <v>0</v>
      </c>
      <c r="I41" s="39">
        <f t="shared" si="24"/>
        <v>0</v>
      </c>
      <c r="J41" s="39">
        <f t="shared" si="24"/>
        <v>0</v>
      </c>
      <c r="K41" s="39">
        <f t="shared" si="24"/>
        <v>0</v>
      </c>
      <c r="L41" s="39">
        <f t="shared" si="24"/>
        <v>0</v>
      </c>
      <c r="M41" s="39">
        <f t="shared" si="24"/>
        <v>0</v>
      </c>
      <c r="N41" s="39">
        <f t="shared" si="24"/>
        <v>0</v>
      </c>
      <c r="O41" s="39">
        <f t="shared" si="24"/>
        <v>0</v>
      </c>
      <c r="P41" s="41">
        <f t="shared" si="24"/>
        <v>0</v>
      </c>
      <c r="Q41" s="41">
        <f t="shared" si="24"/>
        <v>0</v>
      </c>
      <c r="R41" s="41">
        <f t="shared" si="24"/>
        <v>0</v>
      </c>
      <c r="S41" s="39">
        <f t="shared" si="24"/>
        <v>0</v>
      </c>
      <c r="T41" s="39">
        <f t="shared" si="24"/>
        <v>0</v>
      </c>
      <c r="U41" s="41">
        <f t="shared" si="24"/>
        <v>0</v>
      </c>
      <c r="V41" s="40">
        <f>SUM(V11,V26)</f>
        <v>0</v>
      </c>
    </row>
    <row r="42" spans="3:22" ht="15.75" thickTop="1">
      <c r="C42" s="23"/>
      <c r="D42" s="22" t="s">
        <v>13</v>
      </c>
      <c r="E42" s="24"/>
      <c r="F42" s="24">
        <f>SUM(F13,F28)</f>
        <v>0</v>
      </c>
      <c r="G42" s="22">
        <f>SUM(G13,G28)</f>
        <v>0</v>
      </c>
      <c r="H42" s="22">
        <f aca="true" t="shared" si="25" ref="H42:U42">SUM(H13,H28)</f>
        <v>0</v>
      </c>
      <c r="I42" s="22">
        <f t="shared" si="25"/>
        <v>0</v>
      </c>
      <c r="J42" s="22">
        <f t="shared" si="25"/>
        <v>0</v>
      </c>
      <c r="K42" s="22">
        <f t="shared" si="25"/>
        <v>0</v>
      </c>
      <c r="L42" s="22">
        <f t="shared" si="25"/>
        <v>0</v>
      </c>
      <c r="M42" s="22">
        <f t="shared" si="25"/>
        <v>0</v>
      </c>
      <c r="N42" s="22">
        <f t="shared" si="25"/>
        <v>0</v>
      </c>
      <c r="O42" s="22">
        <f t="shared" si="25"/>
        <v>0</v>
      </c>
      <c r="P42" s="25">
        <f t="shared" si="25"/>
        <v>0</v>
      </c>
      <c r="Q42" s="25">
        <f t="shared" si="25"/>
        <v>0</v>
      </c>
      <c r="R42" s="25">
        <f t="shared" si="25"/>
        <v>0</v>
      </c>
      <c r="S42" s="22">
        <f t="shared" si="25"/>
        <v>0</v>
      </c>
      <c r="T42" s="22">
        <f t="shared" si="25"/>
        <v>0</v>
      </c>
      <c r="U42" s="25">
        <f t="shared" si="25"/>
        <v>0</v>
      </c>
      <c r="V42" s="24">
        <f>SUM(V13,V28)</f>
        <v>0</v>
      </c>
    </row>
    <row r="43" spans="3:22" ht="14.25">
      <c r="C43" s="28"/>
      <c r="D43" s="28" t="s">
        <v>14</v>
      </c>
      <c r="E43" s="29"/>
      <c r="F43" s="29"/>
      <c r="G43" s="28">
        <f>SUM(G14,G29)</f>
        <v>0</v>
      </c>
      <c r="H43" s="28">
        <f aca="true" t="shared" si="26" ref="H43:U43">SUM(H14,H29)</f>
        <v>0</v>
      </c>
      <c r="I43" s="28">
        <f t="shared" si="26"/>
        <v>0</v>
      </c>
      <c r="J43" s="28">
        <f t="shared" si="26"/>
        <v>0</v>
      </c>
      <c r="K43" s="28">
        <f t="shared" si="26"/>
        <v>0</v>
      </c>
      <c r="L43" s="28">
        <f t="shared" si="26"/>
        <v>0</v>
      </c>
      <c r="M43" s="28">
        <f t="shared" si="26"/>
        <v>0</v>
      </c>
      <c r="N43" s="28">
        <f t="shared" si="26"/>
        <v>0</v>
      </c>
      <c r="O43" s="28">
        <f t="shared" si="26"/>
        <v>0</v>
      </c>
      <c r="P43" s="30">
        <f t="shared" si="26"/>
        <v>0</v>
      </c>
      <c r="Q43" s="30">
        <f t="shared" si="26"/>
        <v>0</v>
      </c>
      <c r="R43" s="30">
        <f t="shared" si="26"/>
        <v>0</v>
      </c>
      <c r="S43" s="28">
        <f t="shared" si="26"/>
        <v>0</v>
      </c>
      <c r="T43" s="28">
        <f t="shared" si="26"/>
        <v>0</v>
      </c>
      <c r="U43" s="30">
        <f t="shared" si="26"/>
        <v>0</v>
      </c>
      <c r="V43" s="29">
        <f>SUM(V14,V29)</f>
        <v>0</v>
      </c>
    </row>
    <row r="44" spans="3:22" ht="15" thickBot="1">
      <c r="C44" s="36"/>
      <c r="D44" s="36" t="s">
        <v>15</v>
      </c>
      <c r="E44" s="35"/>
      <c r="F44" s="35">
        <f>SUM(F15,F30)</f>
        <v>0</v>
      </c>
      <c r="G44" s="36">
        <f>SUM(G15,G30)</f>
        <v>0</v>
      </c>
      <c r="H44" s="36">
        <f aca="true" t="shared" si="27" ref="H44:U44">SUM(H15,H30)</f>
        <v>0</v>
      </c>
      <c r="I44" s="36">
        <f t="shared" si="27"/>
        <v>0</v>
      </c>
      <c r="J44" s="36">
        <f t="shared" si="27"/>
        <v>0</v>
      </c>
      <c r="K44" s="36">
        <f t="shared" si="27"/>
        <v>0</v>
      </c>
      <c r="L44" s="36">
        <f t="shared" si="27"/>
        <v>0</v>
      </c>
      <c r="M44" s="36">
        <f t="shared" si="27"/>
        <v>0</v>
      </c>
      <c r="N44" s="36">
        <f t="shared" si="27"/>
        <v>0</v>
      </c>
      <c r="O44" s="36">
        <f t="shared" si="27"/>
        <v>0</v>
      </c>
      <c r="P44" s="37">
        <f t="shared" si="27"/>
        <v>0</v>
      </c>
      <c r="Q44" s="37">
        <f t="shared" si="27"/>
        <v>0</v>
      </c>
      <c r="R44" s="37">
        <f t="shared" si="27"/>
        <v>0</v>
      </c>
      <c r="S44" s="36">
        <f t="shared" si="27"/>
        <v>0</v>
      </c>
      <c r="T44" s="36">
        <f t="shared" si="27"/>
        <v>0</v>
      </c>
      <c r="U44" s="37">
        <f t="shared" si="27"/>
        <v>0</v>
      </c>
      <c r="V44" s="35">
        <f>SUM(V15,V30)</f>
        <v>0</v>
      </c>
    </row>
    <row r="45" ht="15" thickTop="1"/>
    <row r="46" spans="3:6" ht="15.75">
      <c r="C46"/>
      <c r="D46"/>
      <c r="F46"/>
    </row>
    <row r="47" spans="3:22" ht="15.75">
      <c r="C47"/>
      <c r="D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3:22" ht="15.75">
      <c r="C48"/>
      <c r="D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3:22" ht="15.75">
      <c r="C49"/>
      <c r="D49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3:22" ht="15.75">
      <c r="C50"/>
      <c r="D50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3:22" ht="15.75">
      <c r="C51"/>
      <c r="D51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3:22" ht="15.75">
      <c r="C52"/>
      <c r="D52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3:22" ht="15.75">
      <c r="C53"/>
      <c r="D53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3:22" ht="15.75">
      <c r="C54"/>
      <c r="D5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3:22" ht="15.75">
      <c r="C55"/>
      <c r="D55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3:22" ht="15.75">
      <c r="C56"/>
      <c r="D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3:22" ht="15.75">
      <c r="C57"/>
      <c r="D5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3:22" ht="15.75">
      <c r="C58"/>
      <c r="D5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3:22" ht="15.75">
      <c r="C59"/>
      <c r="D59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3:22" ht="15.75">
      <c r="C60"/>
      <c r="D60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3:22" ht="15.75">
      <c r="C61"/>
      <c r="D61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3:22" ht="15.75">
      <c r="C62"/>
      <c r="D62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3:6" ht="15.75">
      <c r="C63"/>
      <c r="D63"/>
      <c r="F63"/>
    </row>
    <row r="64" spans="3:4" ht="15.75">
      <c r="C64"/>
      <c r="D64"/>
    </row>
    <row r="65" spans="3:4" ht="15.75">
      <c r="C65"/>
      <c r="D65"/>
    </row>
  </sheetData>
  <sheetProtection/>
  <printOptions horizontalCentered="1"/>
  <pageMargins left="0.5118110236220472" right="0.5511811023622047" top="0.3937007874015748" bottom="0.6692913385826772" header="0.3937007874015748" footer="0.3937007874015748"/>
  <pageSetup fitToHeight="1" fitToWidth="1" horizontalDpi="300" verticalDpi="300" orientation="landscape" paperSize="9" scale="76" r:id="rId1"/>
  <headerFooter alignWithMargins="0">
    <oddFooter>&amp;L&amp;"Arial,Regular"&amp;D&amp;C&amp;"Arial,Regular"&amp;A&amp;R&amp;"Arial,Regular"Pagina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9"/>
  <sheetViews>
    <sheetView zoomScalePageLayoutView="0" workbookViewId="0" topLeftCell="A1">
      <selection activeCell="P22" sqref="P22:R22"/>
    </sheetView>
  </sheetViews>
  <sheetFormatPr defaultColWidth="8.88671875" defaultRowHeight="15.75"/>
  <cols>
    <col min="1" max="5" width="8.88671875" style="66" customWidth="1"/>
    <col min="6" max="6" width="14.88671875" style="66" bestFit="1" customWidth="1"/>
    <col min="7" max="7" width="12.5546875" style="66" bestFit="1" customWidth="1"/>
    <col min="8" max="8" width="11.88671875" style="66" bestFit="1" customWidth="1"/>
    <col min="9" max="9" width="10.10546875" style="66" bestFit="1" customWidth="1"/>
    <col min="10" max="10" width="10.10546875" style="66" customWidth="1"/>
    <col min="11" max="12" width="10.3359375" style="66" bestFit="1" customWidth="1"/>
    <col min="13" max="13" width="11.21484375" style="66" bestFit="1" customWidth="1"/>
    <col min="14" max="14" width="10.5546875" style="66" bestFit="1" customWidth="1"/>
    <col min="15" max="15" width="10.10546875" style="66" bestFit="1" customWidth="1"/>
    <col min="16" max="16" width="11.10546875" style="66" bestFit="1" customWidth="1"/>
    <col min="17" max="17" width="11.3359375" style="66" bestFit="1" customWidth="1"/>
    <col min="18" max="18" width="10.10546875" style="66" bestFit="1" customWidth="1"/>
    <col min="19" max="19" width="14.10546875" style="66" bestFit="1" customWidth="1"/>
    <col min="20" max="20" width="13.99609375" style="66" bestFit="1" customWidth="1"/>
    <col min="21" max="21" width="11.88671875" style="66" bestFit="1" customWidth="1"/>
    <col min="22" max="16384" width="8.88671875" style="66" customWidth="1"/>
  </cols>
  <sheetData>
    <row r="1" spans="1:6" ht="15">
      <c r="A1" s="26"/>
      <c r="B1" s="27"/>
      <c r="C1" s="27"/>
      <c r="F1" s="49" t="s">
        <v>29</v>
      </c>
    </row>
    <row r="2" spans="1:21" ht="15">
      <c r="A2" s="26"/>
      <c r="B2" s="26"/>
      <c r="C2" s="26"/>
      <c r="F2" s="66" t="s">
        <v>279</v>
      </c>
      <c r="G2" s="66" t="s">
        <v>280</v>
      </c>
      <c r="H2" s="66" t="s">
        <v>281</v>
      </c>
      <c r="I2" s="66" t="s">
        <v>282</v>
      </c>
      <c r="J2" s="66" t="s">
        <v>283</v>
      </c>
      <c r="K2" s="66" t="s">
        <v>284</v>
      </c>
      <c r="L2" s="66" t="s">
        <v>285</v>
      </c>
      <c r="M2" s="66" t="s">
        <v>286</v>
      </c>
      <c r="N2" s="66" t="s">
        <v>287</v>
      </c>
      <c r="O2" s="66" t="s">
        <v>288</v>
      </c>
      <c r="P2" s="66" t="s">
        <v>289</v>
      </c>
      <c r="Q2" s="66" t="s">
        <v>290</v>
      </c>
      <c r="R2" s="66" t="s">
        <v>291</v>
      </c>
      <c r="S2" s="66" t="s">
        <v>292</v>
      </c>
      <c r="T2" s="66" t="s">
        <v>293</v>
      </c>
      <c r="U2" s="66" t="s">
        <v>294</v>
      </c>
    </row>
    <row r="3" spans="1:21" ht="15">
      <c r="A3" s="26"/>
      <c r="B3" s="67"/>
      <c r="C3" s="67"/>
      <c r="F3" s="66" t="s">
        <v>30</v>
      </c>
      <c r="G3" s="66" t="s">
        <v>31</v>
      </c>
      <c r="H3" s="66" t="s">
        <v>28</v>
      </c>
      <c r="I3" s="66" t="s">
        <v>24</v>
      </c>
      <c r="J3" s="66" t="s">
        <v>69</v>
      </c>
      <c r="K3" s="66" t="s">
        <v>23</v>
      </c>
      <c r="L3" s="66" t="s">
        <v>113</v>
      </c>
      <c r="M3" s="66" t="s">
        <v>34</v>
      </c>
      <c r="N3" s="66" t="s">
        <v>33</v>
      </c>
      <c r="O3" s="66" t="s">
        <v>25</v>
      </c>
      <c r="P3" s="66" t="s">
        <v>32</v>
      </c>
      <c r="Q3" s="66" t="s">
        <v>20</v>
      </c>
      <c r="R3" s="66" t="s">
        <v>22</v>
      </c>
      <c r="S3" s="66" t="s">
        <v>26</v>
      </c>
      <c r="T3" s="66" t="s">
        <v>21</v>
      </c>
      <c r="U3" s="66" t="s">
        <v>23</v>
      </c>
    </row>
    <row r="4" spans="1:21" ht="15">
      <c r="A4" s="26"/>
      <c r="B4" s="67"/>
      <c r="C4" s="67"/>
      <c r="F4" s="68">
        <v>39904</v>
      </c>
      <c r="G4" s="68">
        <v>39911</v>
      </c>
      <c r="H4" s="68">
        <v>39918</v>
      </c>
      <c r="I4" s="68">
        <v>39925</v>
      </c>
      <c r="J4" s="68">
        <v>39932</v>
      </c>
      <c r="K4" s="68">
        <v>39939</v>
      </c>
      <c r="L4" s="68">
        <v>39946</v>
      </c>
      <c r="M4" s="68">
        <v>39953</v>
      </c>
      <c r="N4" s="68">
        <v>39960</v>
      </c>
      <c r="O4" s="68">
        <v>39967</v>
      </c>
      <c r="P4" s="68">
        <v>39974</v>
      </c>
      <c r="Q4" s="68">
        <v>39981</v>
      </c>
      <c r="R4" s="68">
        <v>39988</v>
      </c>
      <c r="S4" s="68">
        <v>39995</v>
      </c>
      <c r="T4" s="68">
        <v>40002</v>
      </c>
      <c r="U4" s="68">
        <v>40009</v>
      </c>
    </row>
    <row r="5" spans="1:3" ht="15">
      <c r="A5" s="26"/>
      <c r="B5" s="67"/>
      <c r="C5" s="67"/>
    </row>
    <row r="6" spans="1:3" ht="15">
      <c r="A6" s="26"/>
      <c r="B6" s="67"/>
      <c r="C6" s="67"/>
    </row>
    <row r="7" spans="1:3" ht="15">
      <c r="A7" s="26"/>
      <c r="B7" s="67"/>
      <c r="C7" s="67"/>
    </row>
    <row r="8" spans="1:16" ht="15">
      <c r="A8" s="26"/>
      <c r="B8" s="67"/>
      <c r="C8" s="67"/>
      <c r="F8" s="66" t="s">
        <v>35</v>
      </c>
      <c r="P8" s="68"/>
    </row>
    <row r="9" spans="1:6" ht="15">
      <c r="A9" s="26"/>
      <c r="B9" s="67"/>
      <c r="C9" s="67"/>
      <c r="F9" s="66" t="s">
        <v>608</v>
      </c>
    </row>
    <row r="10" spans="1:3" ht="15">
      <c r="A10" s="26"/>
      <c r="B10" s="67"/>
      <c r="C10" s="67"/>
    </row>
    <row r="11" spans="1:3" ht="15">
      <c r="A11" s="26"/>
      <c r="B11" s="67"/>
      <c r="C11" s="67"/>
    </row>
    <row r="12" spans="1:3" ht="15">
      <c r="A12" s="26"/>
      <c r="B12" s="67"/>
      <c r="C12" s="67"/>
    </row>
    <row r="13" spans="1:3" ht="15">
      <c r="A13" s="26"/>
      <c r="B13" s="67"/>
      <c r="C13" s="67"/>
    </row>
    <row r="14" spans="1:3" ht="15">
      <c r="A14" s="26"/>
      <c r="B14" s="67"/>
      <c r="C14" s="67"/>
    </row>
    <row r="15" spans="1:3" ht="15">
      <c r="A15" s="26"/>
      <c r="B15" s="67"/>
      <c r="C15" s="67"/>
    </row>
    <row r="16" spans="1:3" ht="15">
      <c r="A16" s="26"/>
      <c r="B16" s="67"/>
      <c r="C16" s="67"/>
    </row>
    <row r="17" spans="1:3" ht="15">
      <c r="A17" s="26"/>
      <c r="B17" s="67"/>
      <c r="C17" s="67"/>
    </row>
    <row r="18" spans="1:3" ht="15">
      <c r="A18" s="26"/>
      <c r="B18" s="26"/>
      <c r="C18" s="26"/>
    </row>
    <row r="19" spans="1:3" ht="15">
      <c r="A19" s="26"/>
      <c r="B19" s="26"/>
      <c r="C19" s="2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Verberne</dc:creator>
  <cp:keywords/>
  <dc:description/>
  <cp:lastModifiedBy>Leo</cp:lastModifiedBy>
  <cp:lastPrinted>2020-12-03T16:30:26Z</cp:lastPrinted>
  <dcterms:created xsi:type="dcterms:W3CDTF">1999-07-05T23:04:00Z</dcterms:created>
  <dcterms:modified xsi:type="dcterms:W3CDTF">2020-12-03T23:07:49Z</dcterms:modified>
  <cp:category/>
  <cp:version/>
  <cp:contentType/>
  <cp:contentStatus/>
</cp:coreProperties>
</file>