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255" windowHeight="6990" tabRatio="727" activeTab="0"/>
  </bookViews>
  <sheets>
    <sheet name="Sportklasse" sheetId="1" r:id="rId1"/>
    <sheet name="Veteranen" sheetId="2" r:id="rId2"/>
    <sheet name="Totalen" sheetId="3" state="hidden" r:id="rId3"/>
    <sheet name="Gegevens" sheetId="4" state="hidden" r:id="rId4"/>
  </sheets>
  <definedNames>
    <definedName name="_Fill" localSheetId="0" hidden="1">'Sportklasse'!#REF!</definedName>
    <definedName name="_Fill" localSheetId="2" hidden="1">'Totalen'!#REF!</definedName>
    <definedName name="_Fill" localSheetId="1" hidden="1">'Veteranen'!#REF!</definedName>
    <definedName name="_Key1" localSheetId="0" hidden="1">'Sportklasse'!#REF!</definedName>
    <definedName name="_Key1" localSheetId="2" hidden="1">'Totalen'!#REF!</definedName>
    <definedName name="_Key1" localSheetId="1" hidden="1">'Veteranen'!#REF!</definedName>
    <definedName name="_Key2" localSheetId="0" hidden="1">'Sportklasse'!#REF!</definedName>
    <definedName name="_Key2" localSheetId="2" hidden="1">'Totalen'!#REF!</definedName>
    <definedName name="_Key2" localSheetId="1" hidden="1">'Veteranen'!#REF!</definedName>
    <definedName name="_Order1" localSheetId="0" hidden="1">255</definedName>
    <definedName name="_Order1" localSheetId="2" hidden="1">255</definedName>
    <definedName name="_Order1" localSheetId="1" hidden="1">255</definedName>
    <definedName name="_Order2" localSheetId="0" hidden="1">255</definedName>
    <definedName name="_Order2" localSheetId="2" hidden="1">255</definedName>
    <definedName name="_Order2" localSheetId="1" hidden="1">255</definedName>
    <definedName name="_Sort" localSheetId="0" hidden="1">'Sportklasse'!$C$2:$Q$181</definedName>
    <definedName name="_Sort" localSheetId="2" hidden="1">'Totalen'!$D$2:$V$27</definedName>
    <definedName name="_Sort" localSheetId="1" hidden="1">'Veteranen'!$C$2:$Q$181</definedName>
    <definedName name="_xlnm.Print_Area" localSheetId="0">'Sportklasse'!$A$2:$Q$181</definedName>
    <definedName name="_xlnm.Print_Area" localSheetId="2">'Totalen'!$C$1:$V$44</definedName>
    <definedName name="_xlnm.Print_Area" localSheetId="1">'Veteranen'!$A$2:$Q$181</definedName>
    <definedName name="_xlnm.Print_Titles" localSheetId="0">'Sportklasse'!$1:$1</definedName>
    <definedName name="_xlnm.Print_Titles" localSheetId="1">'Veteranen'!$1:$1</definedName>
    <definedName name="IN_DAG">'Gegevens'!$E$3</definedName>
    <definedName name="IN_LIC">'Gegevens'!$D$3</definedName>
    <definedName name="PR_C1">'Gegevens'!$B$3</definedName>
    <definedName name="PR_C10">'Gegevens'!$B$12</definedName>
    <definedName name="PR_C11">'Gegevens'!$B$13</definedName>
    <definedName name="PR_C12">'Gegevens'!$B$14</definedName>
    <definedName name="PR_C13">'Gegevens'!$B$15</definedName>
    <definedName name="PR_C14">'Gegevens'!$B$16</definedName>
    <definedName name="PR_C15">'Gegevens'!$B$17</definedName>
    <definedName name="PR_C2">'Gegevens'!$B$4</definedName>
    <definedName name="PR_C3">'Gegevens'!$B$5</definedName>
    <definedName name="PR_C4">'Gegevens'!$B$6</definedName>
    <definedName name="PR_C5">'Gegevens'!$B$7</definedName>
    <definedName name="PR_C6">'Gegevens'!$B$8</definedName>
    <definedName name="PR_C7">'Gegevens'!$B$9</definedName>
    <definedName name="PR_C8">'Gegevens'!$B$10</definedName>
    <definedName name="PR_C9">'Gegevens'!$B$11</definedName>
    <definedName name="PR_V1">'Gegevens'!$C$3</definedName>
    <definedName name="PR_V10">'Gegevens'!$C$12</definedName>
    <definedName name="PR_V11">'Gegevens'!$C$13</definedName>
    <definedName name="PR_V12">'Gegevens'!$C$14</definedName>
    <definedName name="PR_V13">'Gegevens'!$C$15</definedName>
    <definedName name="PR_V14">'Gegevens'!$C$16</definedName>
    <definedName name="PR_V15">'Gegevens'!$C$17</definedName>
    <definedName name="PR_V2">'Gegevens'!$C$4</definedName>
    <definedName name="PR_V3">'Gegevens'!$C$5</definedName>
    <definedName name="PR_V4">'Gegevens'!$C$6</definedName>
    <definedName name="PR_V5">'Gegevens'!$C$7</definedName>
    <definedName name="PR_V6">'Gegevens'!$C$8</definedName>
    <definedName name="PR_V7">'Gegevens'!$C$9</definedName>
    <definedName name="PR_V8">'Gegevens'!$C$10</definedName>
    <definedName name="PR_V9">'Gegevens'!$C$11</definedName>
    <definedName name="PRC1">'Gegevens'!$B$3</definedName>
  </definedNames>
  <calcPr fullCalcOnLoad="1"/>
</workbook>
</file>

<file path=xl/sharedStrings.xml><?xml version="1.0" encoding="utf-8"?>
<sst xmlns="http://schemas.openxmlformats.org/spreadsheetml/2006/main" count="593" uniqueCount="350">
  <si>
    <t>Plts</t>
  </si>
  <si>
    <t>Voornaam:</t>
  </si>
  <si>
    <t>Achternaam:</t>
  </si>
  <si>
    <t>Woonplaats:</t>
  </si>
  <si>
    <t>Tot:</t>
  </si>
  <si>
    <t>WVAN</t>
  </si>
  <si>
    <t>NWB</t>
  </si>
  <si>
    <t>BWF</t>
  </si>
  <si>
    <t>KNWU</t>
  </si>
  <si>
    <t>Licenties</t>
  </si>
  <si>
    <t>Dagkaarten</t>
  </si>
  <si>
    <t>Totaal</t>
  </si>
  <si>
    <t>Volgens klassement</t>
  </si>
  <si>
    <t>Inschrijfgeld</t>
  </si>
  <si>
    <t>Prijzen</t>
  </si>
  <si>
    <t>Prijzengeld</t>
  </si>
  <si>
    <t>UCI</t>
  </si>
  <si>
    <t>Totalen</t>
  </si>
  <si>
    <t>Totaal deelnemers</t>
  </si>
  <si>
    <t>TMZ</t>
  </si>
  <si>
    <t>Zeeland</t>
  </si>
  <si>
    <t>Boekel</t>
  </si>
  <si>
    <t>Mierlo</t>
  </si>
  <si>
    <t>Milheeze</t>
  </si>
  <si>
    <t>Bakel</t>
  </si>
  <si>
    <t>Liessel</t>
  </si>
  <si>
    <t>Amateurs</t>
  </si>
  <si>
    <t>Vlierden</t>
  </si>
  <si>
    <t>Wedstrijden</t>
  </si>
  <si>
    <t>Deurne Walsberg</t>
  </si>
  <si>
    <t>De Mortel</t>
  </si>
  <si>
    <t>Neerkant</t>
  </si>
  <si>
    <t>De Rips</t>
  </si>
  <si>
    <t>Deurne Zeilberg</t>
  </si>
  <si>
    <t>Gesorteerde wedstrijd:</t>
  </si>
  <si>
    <t>Aantal ronden</t>
  </si>
  <si>
    <t>Henri</t>
  </si>
  <si>
    <t>Patrick</t>
  </si>
  <si>
    <t>Helmond</t>
  </si>
  <si>
    <t>Best</t>
  </si>
  <si>
    <t>Deurne</t>
  </si>
  <si>
    <t>Uden</t>
  </si>
  <si>
    <t>Peter</t>
  </si>
  <si>
    <t>Verhouden</t>
  </si>
  <si>
    <t>Eindhoven</t>
  </si>
  <si>
    <t>Dennis</t>
  </si>
  <si>
    <t>Frank</t>
  </si>
  <si>
    <t>Hans</t>
  </si>
  <si>
    <t>Slegers</t>
  </si>
  <si>
    <t>Someren</t>
  </si>
  <si>
    <t>Ruud</t>
  </si>
  <si>
    <t>Veldhoven</t>
  </si>
  <si>
    <t>John</t>
  </si>
  <si>
    <t>Schijndel</t>
  </si>
  <si>
    <t>Bouwmans</t>
  </si>
  <si>
    <t>Opdam</t>
  </si>
  <si>
    <t>St. Oedenrode</t>
  </si>
  <si>
    <t>Theo</t>
  </si>
  <si>
    <t>Rayer</t>
  </si>
  <si>
    <t>Venlo</t>
  </si>
  <si>
    <t>Nijmegen</t>
  </si>
  <si>
    <t>Geert</t>
  </si>
  <si>
    <t>Leo</t>
  </si>
  <si>
    <t>Erwin</t>
  </si>
  <si>
    <t>Janssen</t>
  </si>
  <si>
    <t>Jack</t>
  </si>
  <si>
    <t>Kellenaers</t>
  </si>
  <si>
    <t>Michel</t>
  </si>
  <si>
    <t>Helden</t>
  </si>
  <si>
    <t>Siebengewald</t>
  </si>
  <si>
    <t>Huber</t>
  </si>
  <si>
    <t>Akkers</t>
  </si>
  <si>
    <t>Jo</t>
  </si>
  <si>
    <t>Scholten</t>
  </si>
  <si>
    <t>Straelen, Dld</t>
  </si>
  <si>
    <t>Valkenswaard</t>
  </si>
  <si>
    <t>Rick</t>
  </si>
  <si>
    <t>Masters</t>
  </si>
  <si>
    <t>Oss</t>
  </si>
  <si>
    <t>Brienen</t>
  </si>
  <si>
    <t>St. Anthonis</t>
  </si>
  <si>
    <t>Emiel</t>
  </si>
  <si>
    <t>Vennix</t>
  </si>
  <si>
    <t>Pulles</t>
  </si>
  <si>
    <t>Marc</t>
  </si>
  <si>
    <t>Weert</t>
  </si>
  <si>
    <t>Jos</t>
  </si>
  <si>
    <t>Echt</t>
  </si>
  <si>
    <t>Martien</t>
  </si>
  <si>
    <t>Hendriks</t>
  </si>
  <si>
    <t>Stan</t>
  </si>
  <si>
    <t>Middelbeers</t>
  </si>
  <si>
    <t>s</t>
  </si>
  <si>
    <t>Gijs</t>
  </si>
  <si>
    <t>Jongeling</t>
  </si>
  <si>
    <t>Mark</t>
  </si>
  <si>
    <t>Jochem</t>
  </si>
  <si>
    <t>Pouwels</t>
  </si>
  <si>
    <t>Jac</t>
  </si>
  <si>
    <t>Klassement</t>
  </si>
  <si>
    <t>Giel</t>
  </si>
  <si>
    <t>Melderslo</t>
  </si>
  <si>
    <t>Thijssen</t>
  </si>
  <si>
    <t>Eddy</t>
  </si>
  <si>
    <t>Gevers</t>
  </si>
  <si>
    <t>Herman</t>
  </si>
  <si>
    <t>Someren-Eind</t>
  </si>
  <si>
    <t>6.6 Liessel</t>
  </si>
  <si>
    <t>20.6 Mierlo</t>
  </si>
  <si>
    <t>Meyel</t>
  </si>
  <si>
    <t>Schut</t>
  </si>
  <si>
    <t>Bas</t>
  </si>
  <si>
    <t>Mario</t>
  </si>
  <si>
    <t>Hermans</t>
  </si>
  <si>
    <t>Tom</t>
  </si>
  <si>
    <t>Minne</t>
  </si>
  <si>
    <t>Cuperus</t>
  </si>
  <si>
    <t>Bakker</t>
  </si>
  <si>
    <t>Nuenen</t>
  </si>
  <si>
    <t>Horst</t>
  </si>
  <si>
    <t>Bladel</t>
  </si>
  <si>
    <t>Kroezen</t>
  </si>
  <si>
    <t>Martijn</t>
  </si>
  <si>
    <t>Gerritsen</t>
  </si>
  <si>
    <t>Beek en Donk</t>
  </si>
  <si>
    <t>Edwin</t>
  </si>
  <si>
    <t>Hapert</t>
  </si>
  <si>
    <t>Schermbeck, Dld</t>
  </si>
  <si>
    <t>Verhagen</t>
  </si>
  <si>
    <t>Kessels</t>
  </si>
  <si>
    <t>Pots</t>
  </si>
  <si>
    <t>Ger</t>
  </si>
  <si>
    <t>Oostelbeers</t>
  </si>
  <si>
    <t>Cor</t>
  </si>
  <si>
    <t>Ben</t>
  </si>
  <si>
    <t>Kuijpers</t>
  </si>
  <si>
    <t>Bulkens</t>
  </si>
  <si>
    <t>Boxmeer</t>
  </si>
  <si>
    <t>Creemers</t>
  </si>
  <si>
    <t>Piet</t>
  </si>
  <si>
    <t>Ludwig</t>
  </si>
  <si>
    <t>Balogh</t>
  </si>
  <si>
    <t>Roemerman</t>
  </si>
  <si>
    <t>Geldern, Dld</t>
  </si>
  <si>
    <t>Lenssen</t>
  </si>
  <si>
    <t>Oostrum</t>
  </si>
  <si>
    <t>Mill</t>
  </si>
  <si>
    <t>Erp</t>
  </si>
  <si>
    <t>Arnold</t>
  </si>
  <si>
    <t>Schoon</t>
  </si>
  <si>
    <t>Joris</t>
  </si>
  <si>
    <t>Schepens</t>
  </si>
  <si>
    <t>Raats</t>
  </si>
  <si>
    <t>Grave</t>
  </si>
  <si>
    <t>Hugo</t>
  </si>
  <si>
    <t>Gravenstein</t>
  </si>
  <si>
    <t>Werner</t>
  </si>
  <si>
    <t>Harrie</t>
  </si>
  <si>
    <t>Geeris</t>
  </si>
  <si>
    <t>Geldrop</t>
  </si>
  <si>
    <t>Serge</t>
  </si>
  <si>
    <t>Oisterwijk</t>
  </si>
  <si>
    <t>Giesbers</t>
  </si>
  <si>
    <t>Adwin</t>
  </si>
  <si>
    <t>Rutgers</t>
  </si>
  <si>
    <t>Ronald</t>
  </si>
  <si>
    <t>Schlijper</t>
  </si>
  <si>
    <t>Linschoten</t>
  </si>
  <si>
    <t>Cees</t>
  </si>
  <si>
    <t>Smetsers</t>
  </si>
  <si>
    <t>Roelofs</t>
  </si>
  <si>
    <t>Perry</t>
  </si>
  <si>
    <t>Gerard</t>
  </si>
  <si>
    <t>Kools</t>
  </si>
  <si>
    <t>Hermi</t>
  </si>
  <si>
    <t>Beute</t>
  </si>
  <si>
    <t>Rullen</t>
  </si>
  <si>
    <t>Alexander</t>
  </si>
  <si>
    <t>Boxtel</t>
  </si>
  <si>
    <t>Teun</t>
  </si>
  <si>
    <t>Jurgen</t>
  </si>
  <si>
    <t>Doomen</t>
  </si>
  <si>
    <t>Eersel</t>
  </si>
  <si>
    <t>Niersmans</t>
  </si>
  <si>
    <t>Albers</t>
  </si>
  <si>
    <t>Gottfried</t>
  </si>
  <si>
    <t>Bocholt</t>
  </si>
  <si>
    <t>Kortgene, Bel</t>
  </si>
  <si>
    <t>Leonard</t>
  </si>
  <si>
    <t>Hubert</t>
  </si>
  <si>
    <t>Visé</t>
  </si>
  <si>
    <t>Dam</t>
  </si>
  <si>
    <t>Rosmalen</t>
  </si>
  <si>
    <t>Glas</t>
  </si>
  <si>
    <t>Nowakowski</t>
  </si>
  <si>
    <t>Dinslaken, Dld</t>
  </si>
  <si>
    <t>Pieter Jan</t>
  </si>
  <si>
    <t>Dirks</t>
  </si>
  <si>
    <t>Wladimir</t>
  </si>
  <si>
    <t>Menno</t>
  </si>
  <si>
    <t>Grootjans</t>
  </si>
  <si>
    <t>Tilburg</t>
  </si>
  <si>
    <t>Huub</t>
  </si>
  <si>
    <t>Greijmans</t>
  </si>
  <si>
    <t>Schmitz</t>
  </si>
  <si>
    <t>Geleen</t>
  </si>
  <si>
    <t>Brummans</t>
  </si>
  <si>
    <t>Seuren</t>
  </si>
  <si>
    <t>Pol</t>
  </si>
  <si>
    <t>Nabben</t>
  </si>
  <si>
    <t>Teunissen</t>
  </si>
  <si>
    <t>Swolgen</t>
  </si>
  <si>
    <t>Maarheeze</t>
  </si>
  <si>
    <t>Willy van</t>
  </si>
  <si>
    <t>Kessel</t>
  </si>
  <si>
    <t>Stephan van</t>
  </si>
  <si>
    <t>Hoof</t>
  </si>
  <si>
    <t>Urselman</t>
  </si>
  <si>
    <t>Pierre van de</t>
  </si>
  <si>
    <t>Beurcht</t>
  </si>
  <si>
    <t>Christian de</t>
  </si>
  <si>
    <t>Vries</t>
  </si>
  <si>
    <t>Nick van</t>
  </si>
  <si>
    <t>Sante</t>
  </si>
  <si>
    <t>Dave van</t>
  </si>
  <si>
    <t>Seggelen</t>
  </si>
  <si>
    <t>Mark van de</t>
  </si>
  <si>
    <t>Boomen</t>
  </si>
  <si>
    <t>Overbruggen</t>
  </si>
  <si>
    <t>Edwin van</t>
  </si>
  <si>
    <t>Lith</t>
  </si>
  <si>
    <t>Henk van</t>
  </si>
  <si>
    <t>Lijsdonk</t>
  </si>
  <si>
    <t>Traanman</t>
  </si>
  <si>
    <t>Kabel</t>
  </si>
  <si>
    <t>Vleuten</t>
  </si>
  <si>
    <t>Tek</t>
  </si>
  <si>
    <t>Bruchem</t>
  </si>
  <si>
    <t>Borgers</t>
  </si>
  <si>
    <t>Eric van</t>
  </si>
  <si>
    <t>Bjorn van</t>
  </si>
  <si>
    <t>Dijk</t>
  </si>
  <si>
    <t>Rob van</t>
  </si>
  <si>
    <t>Gestel</t>
  </si>
  <si>
    <t>Sander van der</t>
  </si>
  <si>
    <t>Boom</t>
  </si>
  <si>
    <t>Joep van</t>
  </si>
  <si>
    <t>Peter van</t>
  </si>
  <si>
    <t>Os</t>
  </si>
  <si>
    <t>Wil van</t>
  </si>
  <si>
    <t>Patrick van de</t>
  </si>
  <si>
    <t>Berg</t>
  </si>
  <si>
    <t>Geert Joris</t>
  </si>
  <si>
    <t>Beyk</t>
  </si>
  <si>
    <t>Cuijck</t>
  </si>
  <si>
    <t>Jac van</t>
  </si>
  <si>
    <t>Herel</t>
  </si>
  <si>
    <t xml:space="preserve">Hay </t>
  </si>
  <si>
    <t>Johan de</t>
  </si>
  <si>
    <t>Beer</t>
  </si>
  <si>
    <t>Antoon van</t>
  </si>
  <si>
    <t>Hegelsom</t>
  </si>
  <si>
    <t>Ruud van</t>
  </si>
  <si>
    <t>Herp</t>
  </si>
  <si>
    <t>Jan van</t>
  </si>
  <si>
    <t>Gerard van de</t>
  </si>
  <si>
    <t>Bovenkamp</t>
  </si>
  <si>
    <t>Posterholt</t>
  </si>
  <si>
    <t>Keijzers</t>
  </si>
  <si>
    <t>Arie van</t>
  </si>
  <si>
    <t>Wassen</t>
  </si>
  <si>
    <t>Wiel</t>
  </si>
  <si>
    <t>Milheeze C</t>
  </si>
  <si>
    <t>Milheeze Hoeven</t>
  </si>
  <si>
    <t>11.4 Vlierden</t>
  </si>
  <si>
    <t>18.4 Deurne Wal</t>
  </si>
  <si>
    <t>25.4 De Mortel</t>
  </si>
  <si>
    <t>2.5 Bakel</t>
  </si>
  <si>
    <t>16.5 De Rips</t>
  </si>
  <si>
    <t>30.5 Neerkant</t>
  </si>
  <si>
    <t>13.6 Deurne Zeil</t>
  </si>
  <si>
    <t>27.6 Helenaveen</t>
  </si>
  <si>
    <t>11.7 Milheeze C</t>
  </si>
  <si>
    <t>9.5 Milheeze H</t>
  </si>
  <si>
    <t>Helenaveen</t>
  </si>
  <si>
    <t>Tonnie van de</t>
  </si>
  <si>
    <t>Sande</t>
  </si>
  <si>
    <t>Gerry</t>
  </si>
  <si>
    <t>Leurs</t>
  </si>
  <si>
    <t>Rini van</t>
  </si>
  <si>
    <t>Valken</t>
  </si>
  <si>
    <t>Verhoeven</t>
  </si>
  <si>
    <t>Raaijmakers</t>
  </si>
  <si>
    <t>Rips</t>
  </si>
  <si>
    <t>Nol van</t>
  </si>
  <si>
    <t>Rijswijk</t>
  </si>
  <si>
    <t>Albert van de</t>
  </si>
  <si>
    <t>Leeuw</t>
  </si>
  <si>
    <t>Papenhoven</t>
  </si>
  <si>
    <t>Jos van de</t>
  </si>
  <si>
    <t>Caris</t>
  </si>
  <si>
    <t>Heijthuijsen</t>
  </si>
  <si>
    <t>Tiny</t>
  </si>
  <si>
    <t>Koen van de</t>
  </si>
  <si>
    <t>Bram van</t>
  </si>
  <si>
    <t>Klaas van</t>
  </si>
  <si>
    <t>Beurden</t>
  </si>
  <si>
    <t>Detlef la</t>
  </si>
  <si>
    <t>Grand</t>
  </si>
  <si>
    <t>Vijver</t>
  </si>
  <si>
    <t>Verkuijlen</t>
  </si>
  <si>
    <t>Marinus van</t>
  </si>
  <si>
    <t>Oirschot</t>
  </si>
  <si>
    <t>Jacobs</t>
  </si>
  <si>
    <t>Ponten</t>
  </si>
  <si>
    <t>Richters</t>
  </si>
  <si>
    <t>Jorissen</t>
  </si>
  <si>
    <t>Wieland</t>
  </si>
  <si>
    <t>Roel van</t>
  </si>
  <si>
    <t>Schalen</t>
  </si>
  <si>
    <t>Delft</t>
  </si>
  <si>
    <t>Bert van</t>
  </si>
  <si>
    <t>den</t>
  </si>
  <si>
    <t>Frank van de</t>
  </si>
  <si>
    <t>Corput</t>
  </si>
  <si>
    <t>Riel</t>
  </si>
  <si>
    <t>Coen van</t>
  </si>
  <si>
    <t>Hees</t>
  </si>
  <si>
    <t>Alphen</t>
  </si>
  <si>
    <t>Bart van de</t>
  </si>
  <si>
    <t>Tolhoek</t>
  </si>
  <si>
    <t>Giessen</t>
  </si>
  <si>
    <t>Goudsmit</t>
  </si>
  <si>
    <t>Sambeek</t>
  </si>
  <si>
    <t>Schligters</t>
  </si>
  <si>
    <t>Nettental, Dld</t>
  </si>
  <si>
    <t>Sjoerd de</t>
  </si>
  <si>
    <t>Joost van der</t>
  </si>
  <si>
    <t>Rick ten</t>
  </si>
  <si>
    <t>Doeschate</t>
  </si>
  <si>
    <t>Beniers</t>
  </si>
  <si>
    <t>Kooter</t>
  </si>
  <si>
    <t>Smeenk</t>
  </si>
  <si>
    <t>Driel</t>
  </si>
  <si>
    <t>Santvoort</t>
  </si>
  <si>
    <t>Molenbeersel, Bel</t>
  </si>
  <si>
    <t>Buul</t>
  </si>
  <si>
    <t>Lenders</t>
  </si>
  <si>
    <t>Maarten van</t>
  </si>
  <si>
    <t>Stuijvenberg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</si>
</sst>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Hfl.&quot;\ #,##0;\-&quot;Hfl.&quot;\ #,##0"/>
    <numFmt numFmtId="193" formatCode="&quot;Hfl.&quot;\ #,##0;[Red]\-&quot;Hfl.&quot;\ #,##0"/>
    <numFmt numFmtId="194" formatCode="&quot;Hfl.&quot;\ #,##0.00;\-&quot;Hfl.&quot;\ #,##0.00"/>
    <numFmt numFmtId="195" formatCode="&quot;Hfl.&quot;\ #,##0.00;[Red]\-&quot;Hfl.&quot;\ #,##0.00"/>
    <numFmt numFmtId="196" formatCode="_-&quot;Hfl.&quot;\ * #,##0_-;\-&quot;Hfl.&quot;\ * #,##0_-;_-&quot;Hfl.&quot;\ * &quot;-&quot;_-;_-@_-"/>
    <numFmt numFmtId="197" formatCode="_-* #,##0_-;\-* #,##0_-;_-* &quot;-&quot;_-;_-@_-"/>
    <numFmt numFmtId="198" formatCode="_-&quot;Hfl.&quot;\ * #,##0.00_-;\-&quot;Hfl.&quot;\ * #,##0.00_-;_-&quot;Hfl.&quot;\ * &quot;-&quot;??_-;_-@_-"/>
    <numFmt numFmtId="199" formatCode="_-* #,##0.00_-;\-* #,##0.00_-;_-* &quot;-&quot;??_-;_-@_-"/>
    <numFmt numFmtId="200" formatCode="General_)"/>
    <numFmt numFmtId="201" formatCode="0.0"/>
    <numFmt numFmtId="202" formatCode="mmm/yyyy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200" fontId="0" fillId="0" borderId="0" xfId="0" applyAlignment="1">
      <alignment/>
    </xf>
    <xf numFmtId="200" fontId="1" fillId="0" borderId="10" xfId="0" applyNumberFormat="1" applyFont="1" applyBorder="1" applyAlignment="1" applyProtection="1">
      <alignment horizontal="left"/>
      <protection/>
    </xf>
    <xf numFmtId="200" fontId="1" fillId="0" borderId="11" xfId="0" applyNumberFormat="1" applyFont="1" applyBorder="1" applyAlignment="1" applyProtection="1">
      <alignment horizontal="left"/>
      <protection/>
    </xf>
    <xf numFmtId="200" fontId="1" fillId="0" borderId="10" xfId="0" applyNumberFormat="1" applyFont="1" applyBorder="1" applyAlignment="1" applyProtection="1">
      <alignment horizontal="left" textRotation="90"/>
      <protection/>
    </xf>
    <xf numFmtId="200" fontId="1" fillId="0" borderId="11" xfId="0" applyNumberFormat="1" applyFont="1" applyBorder="1" applyAlignment="1" applyProtection="1">
      <alignment horizontal="left" textRotation="90"/>
      <protection/>
    </xf>
    <xf numFmtId="200" fontId="4" fillId="0" borderId="12" xfId="0" applyFont="1" applyBorder="1" applyAlignment="1">
      <alignment/>
    </xf>
    <xf numFmtId="200" fontId="4" fillId="0" borderId="0" xfId="0" applyFont="1" applyAlignment="1">
      <alignment/>
    </xf>
    <xf numFmtId="200" fontId="4" fillId="0" borderId="0" xfId="0" applyFont="1" applyBorder="1" applyAlignment="1">
      <alignment/>
    </xf>
    <xf numFmtId="200" fontId="5" fillId="0" borderId="10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left"/>
      <protection/>
    </xf>
    <xf numFmtId="200" fontId="6" fillId="0" borderId="12" xfId="0" applyFont="1" applyBorder="1" applyAlignment="1">
      <alignment/>
    </xf>
    <xf numFmtId="200" fontId="6" fillId="0" borderId="13" xfId="0" applyNumberFormat="1" applyFont="1" applyBorder="1" applyAlignment="1" applyProtection="1">
      <alignment/>
      <protection/>
    </xf>
    <xf numFmtId="200" fontId="5" fillId="0" borderId="13" xfId="0" applyNumberFormat="1" applyFont="1" applyBorder="1" applyAlignment="1" applyProtection="1">
      <alignment/>
      <protection/>
    </xf>
    <xf numFmtId="200" fontId="6" fillId="0" borderId="14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 applyProtection="1">
      <alignment/>
      <protection/>
    </xf>
    <xf numFmtId="200" fontId="6" fillId="0" borderId="0" xfId="0" applyFont="1" applyAlignment="1">
      <alignment/>
    </xf>
    <xf numFmtId="200" fontId="6" fillId="0" borderId="0" xfId="0" applyFont="1" applyBorder="1" applyAlignment="1">
      <alignment/>
    </xf>
    <xf numFmtId="200" fontId="6" fillId="0" borderId="16" xfId="0" applyNumberFormat="1" applyFont="1" applyBorder="1" applyAlignment="1" applyProtection="1">
      <alignment/>
      <protection/>
    </xf>
    <xf numFmtId="200" fontId="6" fillId="0" borderId="17" xfId="0" applyNumberFormat="1" applyFont="1" applyBorder="1" applyAlignment="1" applyProtection="1">
      <alignment/>
      <protection/>
    </xf>
    <xf numFmtId="200" fontId="6" fillId="0" borderId="18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 horizontal="left"/>
      <protection/>
    </xf>
    <xf numFmtId="200" fontId="6" fillId="0" borderId="17" xfId="0" applyNumberFormat="1" applyFont="1" applyBorder="1" applyAlignment="1" applyProtection="1">
      <alignment horizontal="left"/>
      <protection/>
    </xf>
    <xf numFmtId="200" fontId="6" fillId="0" borderId="19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1" xfId="0" applyNumberFormat="1" applyFont="1" applyBorder="1" applyAlignment="1" applyProtection="1">
      <alignment/>
      <protection/>
    </xf>
    <xf numFmtId="200" fontId="6" fillId="0" borderId="22" xfId="0" applyNumberFormat="1" applyFont="1" applyBorder="1" applyAlignment="1" applyProtection="1">
      <alignment horizontal="left"/>
      <protection/>
    </xf>
    <xf numFmtId="200" fontId="6" fillId="0" borderId="22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/>
      <protection/>
    </xf>
    <xf numFmtId="200" fontId="6" fillId="0" borderId="24" xfId="0" applyNumberFormat="1" applyFont="1" applyBorder="1" applyAlignment="1" applyProtection="1">
      <alignment/>
      <protection/>
    </xf>
    <xf numFmtId="200" fontId="5" fillId="0" borderId="16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 horizontal="left"/>
      <protection/>
    </xf>
    <xf numFmtId="200" fontId="6" fillId="0" borderId="25" xfId="0" applyFont="1" applyBorder="1" applyAlignment="1">
      <alignment/>
    </xf>
    <xf numFmtId="0" fontId="0" fillId="0" borderId="0" xfId="0" applyNumberFormat="1" applyAlignment="1">
      <alignment/>
    </xf>
    <xf numFmtId="200" fontId="1" fillId="0" borderId="26" xfId="0" applyNumberFormat="1" applyFont="1" applyBorder="1" applyAlignment="1" applyProtection="1">
      <alignment horizontal="left" textRotation="90"/>
      <protection/>
    </xf>
    <xf numFmtId="200" fontId="6" fillId="0" borderId="0" xfId="0" applyFont="1" applyFill="1" applyBorder="1" applyAlignment="1">
      <alignment/>
    </xf>
    <xf numFmtId="200" fontId="6" fillId="0" borderId="27" xfId="0" applyNumberFormat="1" applyFont="1" applyBorder="1" applyAlignment="1" applyProtection="1">
      <alignment/>
      <protection/>
    </xf>
    <xf numFmtId="200" fontId="6" fillId="0" borderId="28" xfId="0" applyNumberFormat="1" applyFont="1" applyBorder="1" applyAlignment="1" applyProtection="1">
      <alignment/>
      <protection/>
    </xf>
    <xf numFmtId="200" fontId="6" fillId="0" borderId="29" xfId="0" applyNumberFormat="1" applyFont="1" applyBorder="1" applyAlignment="1" applyProtection="1">
      <alignment/>
      <protection/>
    </xf>
    <xf numFmtId="200" fontId="6" fillId="0" borderId="30" xfId="0" applyNumberFormat="1" applyFont="1" applyBorder="1" applyAlignment="1" applyProtection="1">
      <alignment/>
      <protection/>
    </xf>
    <xf numFmtId="200" fontId="6" fillId="0" borderId="31" xfId="0" applyNumberFormat="1" applyFont="1" applyBorder="1" applyAlignment="1" applyProtection="1">
      <alignment/>
      <protection/>
    </xf>
    <xf numFmtId="200" fontId="6" fillId="0" borderId="32" xfId="0" applyFont="1" applyBorder="1" applyAlignment="1">
      <alignment/>
    </xf>
    <xf numFmtId="200" fontId="6" fillId="0" borderId="33" xfId="0" applyNumberFormat="1" applyFont="1" applyBorder="1" applyAlignment="1" applyProtection="1">
      <alignment/>
      <protection/>
    </xf>
    <xf numFmtId="200" fontId="6" fillId="0" borderId="34" xfId="0" applyNumberFormat="1" applyFont="1" applyBorder="1" applyAlignment="1" applyProtection="1">
      <alignment/>
      <protection/>
    </xf>
    <xf numFmtId="200" fontId="6" fillId="0" borderId="35" xfId="0" applyNumberFormat="1" applyFont="1" applyBorder="1" applyAlignment="1" applyProtection="1">
      <alignment/>
      <protection/>
    </xf>
    <xf numFmtId="200" fontId="6" fillId="0" borderId="36" xfId="0" applyNumberFormat="1" applyFont="1" applyBorder="1" applyAlignment="1" applyProtection="1">
      <alignment/>
      <protection/>
    </xf>
    <xf numFmtId="200" fontId="6" fillId="0" borderId="37" xfId="0" applyNumberFormat="1" applyFont="1" applyBorder="1" applyAlignment="1" applyProtection="1">
      <alignment/>
      <protection/>
    </xf>
    <xf numFmtId="200" fontId="6" fillId="0" borderId="38" xfId="0" applyNumberFormat="1" applyFont="1" applyBorder="1" applyAlignment="1" applyProtection="1">
      <alignment/>
      <protection/>
    </xf>
    <xf numFmtId="200" fontId="6" fillId="0" borderId="39" xfId="0" applyFont="1" applyBorder="1" applyAlignment="1">
      <alignment/>
    </xf>
    <xf numFmtId="200" fontId="6" fillId="0" borderId="40" xfId="0" applyNumberFormat="1" applyFont="1" applyBorder="1" applyAlignment="1" applyProtection="1">
      <alignment/>
      <protection/>
    </xf>
    <xf numFmtId="200" fontId="6" fillId="0" borderId="41" xfId="0" applyNumberFormat="1" applyFont="1" applyBorder="1" applyAlignment="1" applyProtection="1">
      <alignment/>
      <protection/>
    </xf>
    <xf numFmtId="200" fontId="6" fillId="0" borderId="42" xfId="0" applyNumberFormat="1" applyFont="1" applyBorder="1" applyAlignment="1" applyProtection="1">
      <alignment/>
      <protection/>
    </xf>
    <xf numFmtId="200" fontId="9" fillId="0" borderId="0" xfId="0" applyFont="1" applyAlignment="1">
      <alignment/>
    </xf>
    <xf numFmtId="0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0" fontId="6" fillId="0" borderId="43" xfId="0" applyNumberFormat="1" applyFont="1" applyBorder="1" applyAlignment="1" applyProtection="1">
      <alignment/>
      <protection/>
    </xf>
    <xf numFmtId="200" fontId="6" fillId="0" borderId="44" xfId="0" applyNumberFormat="1" applyFont="1" applyBorder="1" applyAlignment="1" applyProtection="1">
      <alignment/>
      <protection/>
    </xf>
    <xf numFmtId="200" fontId="6" fillId="0" borderId="45" xfId="0" applyNumberFormat="1" applyFont="1" applyBorder="1" applyAlignment="1" applyProtection="1">
      <alignment/>
      <protection/>
    </xf>
    <xf numFmtId="200" fontId="4" fillId="0" borderId="13" xfId="0" applyNumberFormat="1" applyFont="1" applyBorder="1" applyAlignment="1" applyProtection="1">
      <alignment/>
      <protection/>
    </xf>
    <xf numFmtId="200" fontId="4" fillId="0" borderId="14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NumberFormat="1" applyFont="1" applyBorder="1" applyAlignment="1" applyProtection="1">
      <alignment/>
      <protection/>
    </xf>
    <xf numFmtId="200" fontId="4" fillId="0" borderId="19" xfId="0" applyNumberFormat="1" applyFont="1" applyBorder="1" applyAlignment="1" applyProtection="1">
      <alignment/>
      <protection/>
    </xf>
    <xf numFmtId="200" fontId="4" fillId="0" borderId="20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 horizontal="left"/>
      <protection/>
    </xf>
    <xf numFmtId="200" fontId="4" fillId="0" borderId="17" xfId="0" applyNumberFormat="1" applyFont="1" applyBorder="1" applyAlignment="1" applyProtection="1">
      <alignment horizontal="left"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142875</xdr:rowOff>
    </xdr:from>
    <xdr:to>
      <xdr:col>3</xdr:col>
      <xdr:colOff>285750</xdr:colOff>
      <xdr:row>0</xdr:row>
      <xdr:rowOff>561975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428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133350</xdr:rowOff>
    </xdr:from>
    <xdr:to>
      <xdr:col>3</xdr:col>
      <xdr:colOff>161925</xdr:colOff>
      <xdr:row>0</xdr:row>
      <xdr:rowOff>533400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33350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Q181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4.3359375" style="6" customWidth="1"/>
    <col min="2" max="2" width="9.88671875" style="6" customWidth="1"/>
    <col min="3" max="3" width="10.77734375" style="6" customWidth="1"/>
    <col min="4" max="4" width="14.6640625" style="6" customWidth="1"/>
    <col min="5" max="5" width="4.21484375" style="6" customWidth="1"/>
    <col min="6" max="17" width="3.3359375" style="6" customWidth="1"/>
    <col min="18" max="20" width="10.77734375" style="6" customWidth="1"/>
    <col min="21" max="16384" width="10.77734375" style="6" customWidth="1"/>
  </cols>
  <sheetData>
    <row r="1" spans="1:17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11.4 Vlierden</v>
      </c>
      <c r="G1" s="3" t="str">
        <f>Gegevens!G2</f>
        <v>18.4 Deurne Wal</v>
      </c>
      <c r="H1" s="3" t="str">
        <f>Gegevens!H2</f>
        <v>25.4 De Mortel</v>
      </c>
      <c r="I1" s="3" t="str">
        <f>Gegevens!I2</f>
        <v>2.5 Bakel</v>
      </c>
      <c r="J1" s="3" t="str">
        <f>Gegevens!J2</f>
        <v>9.5 Milheeze H</v>
      </c>
      <c r="K1" s="3" t="str">
        <f>Gegevens!K2</f>
        <v>16.5 De Rips</v>
      </c>
      <c r="L1" s="3" t="str">
        <f>Gegevens!L2</f>
        <v>30.5 Neerkant</v>
      </c>
      <c r="M1" s="3" t="str">
        <f>Gegevens!M2</f>
        <v>6.6 Liessel</v>
      </c>
      <c r="N1" s="3" t="str">
        <f>Gegevens!N2</f>
        <v>13.6 Deurne Zeil</v>
      </c>
      <c r="O1" s="3" t="str">
        <f>Gegevens!O2</f>
        <v>20.6 Mierlo</v>
      </c>
      <c r="P1" s="37" t="str">
        <f>Gegevens!P2</f>
        <v>27.6 Helenaveen</v>
      </c>
      <c r="Q1" s="4" t="str">
        <f>Gegevens!Q2</f>
        <v>11.7 Milheeze C</v>
      </c>
    </row>
    <row r="2" spans="1:17" s="7" customFormat="1" ht="13.5" thickTop="1">
      <c r="A2" s="61">
        <f aca="true" t="shared" si="0" ref="A2:A33">ROW()-1</f>
        <v>1</v>
      </c>
      <c r="B2" s="61" t="s">
        <v>148</v>
      </c>
      <c r="C2" s="61" t="s">
        <v>149</v>
      </c>
      <c r="D2" s="62" t="s">
        <v>39</v>
      </c>
      <c r="E2" s="62">
        <f aca="true" t="shared" si="1" ref="E2:E33">SUM(COUNTIF(F2:Q2,"=1")*10,COUNTIF(F2:Q2,"=2")*9,COUNTIF(F2:Q2,"=3")*8,COUNTIF(F2:Q2,"=4")*7,COUNTIF(F2:Q2,"=5")*6,COUNTIF(F2:Q2,"=6")*5,COUNTIF(F2:Q2,"=7")*4,COUNTIF(F2:Q2,"=8")*3,COUNTIF(F2:Q2,"=9")*2,COUNTIF(F2:Q2,"=10")*1,COUNTA(F2:Q2)*5)</f>
        <v>49</v>
      </c>
      <c r="F2" s="61"/>
      <c r="G2" s="61"/>
      <c r="H2" s="61"/>
      <c r="I2" s="61"/>
      <c r="J2" s="61"/>
      <c r="K2" s="61"/>
      <c r="L2" s="61"/>
      <c r="M2" s="61">
        <v>2</v>
      </c>
      <c r="N2" s="61">
        <v>5</v>
      </c>
      <c r="O2" s="61">
        <v>6</v>
      </c>
      <c r="P2" s="61">
        <v>14</v>
      </c>
      <c r="Q2" s="62">
        <v>7</v>
      </c>
    </row>
    <row r="3" spans="1:17" ht="12.75">
      <c r="A3" s="63">
        <f t="shared" si="0"/>
        <v>2</v>
      </c>
      <c r="B3" s="63" t="s">
        <v>213</v>
      </c>
      <c r="C3" s="63" t="s">
        <v>214</v>
      </c>
      <c r="D3" s="64" t="s">
        <v>20</v>
      </c>
      <c r="E3" s="64">
        <f t="shared" si="1"/>
        <v>49</v>
      </c>
      <c r="F3" s="63"/>
      <c r="G3" s="63"/>
      <c r="H3" s="63"/>
      <c r="I3" s="63"/>
      <c r="J3" s="63"/>
      <c r="K3" s="63"/>
      <c r="L3" s="63"/>
      <c r="M3" s="63">
        <v>7</v>
      </c>
      <c r="N3" s="63">
        <v>8</v>
      </c>
      <c r="O3" s="63">
        <v>2</v>
      </c>
      <c r="P3" s="63">
        <v>3</v>
      </c>
      <c r="Q3" s="64" t="s">
        <v>92</v>
      </c>
    </row>
    <row r="4" spans="1:17" ht="12.75">
      <c r="A4" s="63">
        <f t="shared" si="0"/>
        <v>3</v>
      </c>
      <c r="B4" s="63" t="s">
        <v>125</v>
      </c>
      <c r="C4" s="63" t="s">
        <v>152</v>
      </c>
      <c r="D4" s="64" t="s">
        <v>38</v>
      </c>
      <c r="E4" s="64">
        <f t="shared" si="1"/>
        <v>47</v>
      </c>
      <c r="F4" s="63"/>
      <c r="G4" s="63"/>
      <c r="H4" s="63"/>
      <c r="I4" s="63"/>
      <c r="J4" s="63"/>
      <c r="K4" s="63"/>
      <c r="L4" s="63"/>
      <c r="M4" s="63">
        <v>4</v>
      </c>
      <c r="N4" s="63">
        <v>27</v>
      </c>
      <c r="O4" s="63">
        <v>1</v>
      </c>
      <c r="P4" s="63"/>
      <c r="Q4" s="64">
        <v>1</v>
      </c>
    </row>
    <row r="5" spans="1:17" ht="12.75">
      <c r="A5" s="63">
        <f t="shared" si="0"/>
        <v>4</v>
      </c>
      <c r="B5" s="63" t="s">
        <v>302</v>
      </c>
      <c r="C5" s="63" t="s">
        <v>238</v>
      </c>
      <c r="D5" s="64" t="s">
        <v>51</v>
      </c>
      <c r="E5" s="64">
        <f t="shared" si="1"/>
        <v>44</v>
      </c>
      <c r="F5" s="63"/>
      <c r="G5" s="63"/>
      <c r="H5" s="63"/>
      <c r="I5" s="63"/>
      <c r="J5" s="63"/>
      <c r="K5" s="63"/>
      <c r="L5" s="63"/>
      <c r="M5" s="63">
        <v>10</v>
      </c>
      <c r="N5" s="63">
        <v>21</v>
      </c>
      <c r="O5" s="63">
        <v>4</v>
      </c>
      <c r="P5" s="63">
        <v>7</v>
      </c>
      <c r="Q5" s="64">
        <v>4</v>
      </c>
    </row>
    <row r="6" spans="1:17" ht="12.75">
      <c r="A6" s="63">
        <f t="shared" si="0"/>
        <v>5</v>
      </c>
      <c r="B6" s="63" t="s">
        <v>303</v>
      </c>
      <c r="C6" s="63" t="s">
        <v>271</v>
      </c>
      <c r="D6" s="64" t="s">
        <v>161</v>
      </c>
      <c r="E6" s="64">
        <f t="shared" si="1"/>
        <v>39</v>
      </c>
      <c r="F6" s="63"/>
      <c r="G6" s="63"/>
      <c r="H6" s="63"/>
      <c r="I6" s="63"/>
      <c r="J6" s="63"/>
      <c r="K6" s="63"/>
      <c r="L6" s="63"/>
      <c r="M6" s="63">
        <v>9</v>
      </c>
      <c r="N6" s="63">
        <v>17</v>
      </c>
      <c r="O6" s="63">
        <v>5</v>
      </c>
      <c r="P6" s="63">
        <v>12</v>
      </c>
      <c r="Q6" s="64">
        <v>5</v>
      </c>
    </row>
    <row r="7" spans="1:17" ht="12.75">
      <c r="A7" s="63">
        <f t="shared" si="0"/>
        <v>6</v>
      </c>
      <c r="B7" s="63" t="s">
        <v>100</v>
      </c>
      <c r="C7" s="63" t="s">
        <v>209</v>
      </c>
      <c r="D7" s="64" t="s">
        <v>80</v>
      </c>
      <c r="E7" s="64">
        <f t="shared" si="1"/>
        <v>37</v>
      </c>
      <c r="F7" s="63"/>
      <c r="G7" s="63"/>
      <c r="H7" s="63"/>
      <c r="I7" s="63"/>
      <c r="J7" s="63"/>
      <c r="K7" s="63"/>
      <c r="L7" s="63"/>
      <c r="M7" s="63">
        <v>3</v>
      </c>
      <c r="N7" s="63">
        <v>7</v>
      </c>
      <c r="O7" s="63" t="s">
        <v>92</v>
      </c>
      <c r="P7" s="63">
        <v>19</v>
      </c>
      <c r="Q7" s="64">
        <v>21</v>
      </c>
    </row>
    <row r="8" spans="1:17" ht="12.75">
      <c r="A8" s="63">
        <f t="shared" si="0"/>
        <v>7</v>
      </c>
      <c r="B8" s="63" t="s">
        <v>88</v>
      </c>
      <c r="C8" s="63" t="s">
        <v>55</v>
      </c>
      <c r="D8" s="64" t="s">
        <v>25</v>
      </c>
      <c r="E8" s="64">
        <f t="shared" si="1"/>
        <v>35</v>
      </c>
      <c r="F8" s="63"/>
      <c r="G8" s="63"/>
      <c r="H8" s="63"/>
      <c r="I8" s="63"/>
      <c r="J8" s="63"/>
      <c r="K8" s="63"/>
      <c r="L8" s="63"/>
      <c r="M8" s="63">
        <v>6</v>
      </c>
      <c r="N8" s="63">
        <v>13</v>
      </c>
      <c r="O8" s="63"/>
      <c r="P8" s="63">
        <v>10</v>
      </c>
      <c r="Q8" s="64">
        <v>2</v>
      </c>
    </row>
    <row r="9" spans="1:17" ht="12.75">
      <c r="A9" s="63">
        <f t="shared" si="0"/>
        <v>8</v>
      </c>
      <c r="B9" s="63" t="s">
        <v>61</v>
      </c>
      <c r="C9" s="63" t="s">
        <v>79</v>
      </c>
      <c r="D9" s="64" t="s">
        <v>80</v>
      </c>
      <c r="E9" s="64">
        <f t="shared" si="1"/>
        <v>25</v>
      </c>
      <c r="F9" s="63"/>
      <c r="G9" s="63"/>
      <c r="H9" s="63"/>
      <c r="I9" s="63"/>
      <c r="J9" s="63"/>
      <c r="K9" s="63"/>
      <c r="L9" s="63"/>
      <c r="M9" s="63">
        <v>16</v>
      </c>
      <c r="N9" s="63">
        <v>18</v>
      </c>
      <c r="O9" s="63">
        <v>12</v>
      </c>
      <c r="P9" s="63">
        <v>15</v>
      </c>
      <c r="Q9" s="64" t="s">
        <v>92</v>
      </c>
    </row>
    <row r="10" spans="1:17" ht="12.75">
      <c r="A10" s="63">
        <f t="shared" si="0"/>
        <v>9</v>
      </c>
      <c r="B10" s="63" t="s">
        <v>215</v>
      </c>
      <c r="C10" s="63" t="s">
        <v>216</v>
      </c>
      <c r="D10" s="64" t="s">
        <v>22</v>
      </c>
      <c r="E10" s="64">
        <f t="shared" si="1"/>
        <v>25</v>
      </c>
      <c r="F10" s="63"/>
      <c r="G10" s="63"/>
      <c r="H10" s="63"/>
      <c r="I10" s="63"/>
      <c r="J10" s="63"/>
      <c r="K10" s="63"/>
      <c r="L10" s="63"/>
      <c r="M10" s="63">
        <v>27</v>
      </c>
      <c r="N10" s="63">
        <v>29</v>
      </c>
      <c r="O10" s="63" t="s">
        <v>92</v>
      </c>
      <c r="P10" s="63" t="s">
        <v>92</v>
      </c>
      <c r="Q10" s="64" t="s">
        <v>92</v>
      </c>
    </row>
    <row r="11" spans="1:17" ht="13.5" thickBot="1">
      <c r="A11" s="65">
        <f t="shared" si="0"/>
        <v>10</v>
      </c>
      <c r="B11" s="65" t="s">
        <v>304</v>
      </c>
      <c r="C11" s="65" t="s">
        <v>295</v>
      </c>
      <c r="D11" s="66" t="s">
        <v>126</v>
      </c>
      <c r="E11" s="66">
        <f t="shared" si="1"/>
        <v>25</v>
      </c>
      <c r="F11" s="65"/>
      <c r="G11" s="65"/>
      <c r="H11" s="65"/>
      <c r="I11" s="65"/>
      <c r="J11" s="65"/>
      <c r="K11" s="65"/>
      <c r="L11" s="65"/>
      <c r="M11" s="65">
        <v>8</v>
      </c>
      <c r="N11" s="65">
        <v>4</v>
      </c>
      <c r="O11" s="65" t="s">
        <v>92</v>
      </c>
      <c r="P11" s="65"/>
      <c r="Q11" s="66"/>
    </row>
    <row r="12" spans="1:17" ht="13.5" thickTop="1">
      <c r="A12" s="63">
        <f t="shared" si="0"/>
        <v>11</v>
      </c>
      <c r="B12" s="63" t="s">
        <v>305</v>
      </c>
      <c r="C12" s="63" t="s">
        <v>306</v>
      </c>
      <c r="D12" s="64" t="s">
        <v>44</v>
      </c>
      <c r="E12" s="64">
        <f t="shared" si="1"/>
        <v>24</v>
      </c>
      <c r="F12" s="63"/>
      <c r="G12" s="63"/>
      <c r="H12" s="63"/>
      <c r="I12" s="63"/>
      <c r="J12" s="63"/>
      <c r="K12" s="63"/>
      <c r="L12" s="63"/>
      <c r="M12" s="63"/>
      <c r="N12" s="63"/>
      <c r="O12" s="63">
        <v>15</v>
      </c>
      <c r="P12" s="63">
        <v>2</v>
      </c>
      <c r="Q12" s="64">
        <v>14</v>
      </c>
    </row>
    <row r="13" spans="1:17" ht="12.75">
      <c r="A13" s="63">
        <f t="shared" si="0"/>
        <v>12</v>
      </c>
      <c r="B13" s="63" t="s">
        <v>174</v>
      </c>
      <c r="C13" s="63" t="s">
        <v>175</v>
      </c>
      <c r="D13" s="64" t="s">
        <v>60</v>
      </c>
      <c r="E13" s="64">
        <f t="shared" si="1"/>
        <v>24</v>
      </c>
      <c r="F13" s="63"/>
      <c r="G13" s="63"/>
      <c r="H13" s="63"/>
      <c r="I13" s="63"/>
      <c r="J13" s="63"/>
      <c r="K13" s="63"/>
      <c r="L13" s="63"/>
      <c r="M13" s="63"/>
      <c r="N13" s="63" t="s">
        <v>92</v>
      </c>
      <c r="O13" s="63">
        <v>7</v>
      </c>
      <c r="P13" s="63">
        <v>27</v>
      </c>
      <c r="Q13" s="64" t="s">
        <v>92</v>
      </c>
    </row>
    <row r="14" spans="1:17" ht="12.75">
      <c r="A14" s="63">
        <f t="shared" si="0"/>
        <v>13</v>
      </c>
      <c r="B14" s="63" t="s">
        <v>36</v>
      </c>
      <c r="C14" s="63" t="s">
        <v>110</v>
      </c>
      <c r="D14" s="64" t="s">
        <v>147</v>
      </c>
      <c r="E14" s="64">
        <f t="shared" si="1"/>
        <v>23</v>
      </c>
      <c r="F14" s="63"/>
      <c r="G14" s="63"/>
      <c r="H14" s="63"/>
      <c r="I14" s="63"/>
      <c r="J14" s="63"/>
      <c r="K14" s="63"/>
      <c r="L14" s="63"/>
      <c r="M14" s="63"/>
      <c r="N14" s="63"/>
      <c r="O14" s="63" t="s">
        <v>92</v>
      </c>
      <c r="P14" s="63">
        <v>6</v>
      </c>
      <c r="Q14" s="64">
        <v>8</v>
      </c>
    </row>
    <row r="15" spans="1:17" ht="12.75">
      <c r="A15" s="63">
        <f t="shared" si="0"/>
        <v>14</v>
      </c>
      <c r="B15" s="63" t="s">
        <v>42</v>
      </c>
      <c r="C15" s="63" t="s">
        <v>43</v>
      </c>
      <c r="D15" s="64" t="s">
        <v>44</v>
      </c>
      <c r="E15" s="64">
        <f t="shared" si="1"/>
        <v>22</v>
      </c>
      <c r="F15" s="63"/>
      <c r="G15" s="63"/>
      <c r="H15" s="63"/>
      <c r="I15" s="63"/>
      <c r="J15" s="63"/>
      <c r="K15" s="63"/>
      <c r="L15" s="63"/>
      <c r="M15" s="63"/>
      <c r="N15" s="63">
        <v>6</v>
      </c>
      <c r="O15" s="63"/>
      <c r="P15" s="63">
        <v>9</v>
      </c>
      <c r="Q15" s="64">
        <v>19</v>
      </c>
    </row>
    <row r="16" spans="1:17" ht="12.75">
      <c r="A16" s="63">
        <f t="shared" si="0"/>
        <v>15</v>
      </c>
      <c r="B16" s="63" t="s">
        <v>307</v>
      </c>
      <c r="C16" s="63" t="s">
        <v>308</v>
      </c>
      <c r="D16" s="64" t="s">
        <v>44</v>
      </c>
      <c r="E16" s="64">
        <f t="shared" si="1"/>
        <v>22</v>
      </c>
      <c r="F16" s="63"/>
      <c r="G16" s="63"/>
      <c r="H16" s="63"/>
      <c r="I16" s="63"/>
      <c r="J16" s="63"/>
      <c r="K16" s="63"/>
      <c r="L16" s="63"/>
      <c r="M16" s="63">
        <v>5</v>
      </c>
      <c r="N16" s="63">
        <v>23</v>
      </c>
      <c r="O16" s="63">
        <v>10</v>
      </c>
      <c r="P16" s="63"/>
      <c r="Q16" s="64"/>
    </row>
    <row r="17" spans="1:17" ht="12.75">
      <c r="A17" s="63">
        <f t="shared" si="0"/>
        <v>16</v>
      </c>
      <c r="B17" s="63" t="s">
        <v>90</v>
      </c>
      <c r="C17" s="63" t="s">
        <v>64</v>
      </c>
      <c r="D17" s="64" t="s">
        <v>69</v>
      </c>
      <c r="E17" s="64">
        <f t="shared" si="1"/>
        <v>20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>
        <v>1</v>
      </c>
      <c r="Q17" s="64" t="s">
        <v>92</v>
      </c>
    </row>
    <row r="18" spans="1:17" ht="12.75">
      <c r="A18" s="63">
        <f t="shared" si="0"/>
        <v>17</v>
      </c>
      <c r="B18" s="63" t="s">
        <v>84</v>
      </c>
      <c r="C18" s="63" t="s">
        <v>83</v>
      </c>
      <c r="D18" s="64" t="s">
        <v>44</v>
      </c>
      <c r="E18" s="64">
        <f t="shared" si="1"/>
        <v>20</v>
      </c>
      <c r="F18" s="63"/>
      <c r="G18" s="63"/>
      <c r="H18" s="63"/>
      <c r="I18" s="63"/>
      <c r="J18" s="63"/>
      <c r="K18" s="63"/>
      <c r="L18" s="63"/>
      <c r="M18" s="63">
        <v>26</v>
      </c>
      <c r="N18" s="63"/>
      <c r="O18" s="63" t="s">
        <v>92</v>
      </c>
      <c r="P18" s="63">
        <v>20</v>
      </c>
      <c r="Q18" s="64" t="s">
        <v>92</v>
      </c>
    </row>
    <row r="19" spans="1:17" ht="12.75">
      <c r="A19" s="63">
        <f t="shared" si="0"/>
        <v>18</v>
      </c>
      <c r="B19" s="63" t="s">
        <v>179</v>
      </c>
      <c r="C19" s="63" t="s">
        <v>228</v>
      </c>
      <c r="D19" s="64" t="s">
        <v>38</v>
      </c>
      <c r="E19" s="64">
        <f t="shared" si="1"/>
        <v>20</v>
      </c>
      <c r="F19" s="63"/>
      <c r="G19" s="63"/>
      <c r="H19" s="63"/>
      <c r="I19" s="63"/>
      <c r="J19" s="63"/>
      <c r="K19" s="63"/>
      <c r="L19" s="63"/>
      <c r="M19" s="63">
        <v>18</v>
      </c>
      <c r="N19" s="63">
        <v>14</v>
      </c>
      <c r="O19" s="63">
        <v>11</v>
      </c>
      <c r="P19" s="63"/>
      <c r="Q19" s="64" t="s">
        <v>92</v>
      </c>
    </row>
    <row r="20" spans="1:17" ht="12.75">
      <c r="A20" s="63">
        <f t="shared" si="0"/>
        <v>19</v>
      </c>
      <c r="B20" s="63" t="s">
        <v>52</v>
      </c>
      <c r="C20" s="63" t="s">
        <v>217</v>
      </c>
      <c r="D20" s="64" t="s">
        <v>22</v>
      </c>
      <c r="E20" s="64">
        <f t="shared" si="1"/>
        <v>20</v>
      </c>
      <c r="F20" s="63"/>
      <c r="G20" s="63"/>
      <c r="H20" s="63"/>
      <c r="I20" s="63"/>
      <c r="J20" s="63"/>
      <c r="K20" s="63"/>
      <c r="L20" s="63"/>
      <c r="M20" s="63" t="s">
        <v>92</v>
      </c>
      <c r="N20" s="63" t="s">
        <v>92</v>
      </c>
      <c r="O20" s="63" t="s">
        <v>92</v>
      </c>
      <c r="P20" s="63"/>
      <c r="Q20" s="64" t="s">
        <v>92</v>
      </c>
    </row>
    <row r="21" spans="1:17" ht="13.5" thickBot="1">
      <c r="A21" s="65">
        <f t="shared" si="0"/>
        <v>20</v>
      </c>
      <c r="B21" s="65" t="s">
        <v>105</v>
      </c>
      <c r="C21" s="65" t="s">
        <v>121</v>
      </c>
      <c r="D21" s="66" t="s">
        <v>40</v>
      </c>
      <c r="E21" s="66">
        <f t="shared" si="1"/>
        <v>20</v>
      </c>
      <c r="F21" s="65"/>
      <c r="G21" s="65"/>
      <c r="H21" s="65"/>
      <c r="I21" s="65"/>
      <c r="J21" s="65"/>
      <c r="K21" s="65"/>
      <c r="L21" s="65"/>
      <c r="M21" s="65">
        <v>1</v>
      </c>
      <c r="N21" s="65"/>
      <c r="O21" s="65"/>
      <c r="P21" s="65"/>
      <c r="Q21" s="66" t="s">
        <v>92</v>
      </c>
    </row>
    <row r="22" spans="1:17" ht="13.5" thickTop="1">
      <c r="A22" s="63">
        <f t="shared" si="0"/>
        <v>21</v>
      </c>
      <c r="B22" s="63" t="s">
        <v>258</v>
      </c>
      <c r="C22" s="63" t="s">
        <v>259</v>
      </c>
      <c r="D22" s="64" t="s">
        <v>56</v>
      </c>
      <c r="E22" s="64">
        <f t="shared" si="1"/>
        <v>20</v>
      </c>
      <c r="F22" s="63"/>
      <c r="G22" s="63"/>
      <c r="H22" s="63"/>
      <c r="I22" s="63"/>
      <c r="J22" s="63"/>
      <c r="K22" s="63"/>
      <c r="L22" s="63"/>
      <c r="M22" s="63">
        <v>21</v>
      </c>
      <c r="N22" s="63">
        <v>24</v>
      </c>
      <c r="O22" s="63" t="s">
        <v>92</v>
      </c>
      <c r="P22" s="63">
        <v>18</v>
      </c>
      <c r="Q22" s="64"/>
    </row>
    <row r="23" spans="1:17" ht="12.75">
      <c r="A23" s="63">
        <f t="shared" si="0"/>
        <v>22</v>
      </c>
      <c r="B23" s="67" t="s">
        <v>114</v>
      </c>
      <c r="C23" s="67" t="s">
        <v>181</v>
      </c>
      <c r="D23" s="68" t="s">
        <v>39</v>
      </c>
      <c r="E23" s="64">
        <f t="shared" si="1"/>
        <v>16</v>
      </c>
      <c r="F23" s="63"/>
      <c r="G23" s="63"/>
      <c r="H23" s="63"/>
      <c r="I23" s="63"/>
      <c r="J23" s="63"/>
      <c r="K23" s="63"/>
      <c r="L23" s="63"/>
      <c r="M23" s="63">
        <v>20</v>
      </c>
      <c r="N23" s="63"/>
      <c r="O23" s="63"/>
      <c r="P23" s="63">
        <v>13</v>
      </c>
      <c r="Q23" s="64">
        <v>10</v>
      </c>
    </row>
    <row r="24" spans="1:17" ht="12.75">
      <c r="A24" s="63">
        <f t="shared" si="0"/>
        <v>23</v>
      </c>
      <c r="B24" s="63" t="s">
        <v>249</v>
      </c>
      <c r="C24" s="63" t="s">
        <v>243</v>
      </c>
      <c r="D24" s="64" t="s">
        <v>51</v>
      </c>
      <c r="E24" s="64">
        <f t="shared" si="1"/>
        <v>16</v>
      </c>
      <c r="F24" s="63"/>
      <c r="G24" s="63"/>
      <c r="H24" s="63"/>
      <c r="I24" s="63"/>
      <c r="J24" s="63"/>
      <c r="K24" s="63"/>
      <c r="L24" s="63"/>
      <c r="M24" s="63"/>
      <c r="N24" s="63">
        <v>10</v>
      </c>
      <c r="O24" s="63"/>
      <c r="P24" s="63">
        <v>11</v>
      </c>
      <c r="Q24" s="64">
        <v>16</v>
      </c>
    </row>
    <row r="25" spans="1:17" ht="12.75">
      <c r="A25" s="63">
        <f t="shared" si="0"/>
        <v>24</v>
      </c>
      <c r="B25" s="69" t="s">
        <v>165</v>
      </c>
      <c r="C25" s="69" t="s">
        <v>102</v>
      </c>
      <c r="D25" s="68" t="s">
        <v>109</v>
      </c>
      <c r="E25" s="64">
        <f t="shared" si="1"/>
        <v>15</v>
      </c>
      <c r="F25" s="63"/>
      <c r="G25" s="63"/>
      <c r="H25" s="63"/>
      <c r="I25" s="63"/>
      <c r="J25" s="63"/>
      <c r="K25" s="63"/>
      <c r="L25" s="63"/>
      <c r="M25" s="63"/>
      <c r="N25" s="63"/>
      <c r="O25" s="63" t="s">
        <v>92</v>
      </c>
      <c r="P25" s="63">
        <v>28</v>
      </c>
      <c r="Q25" s="64">
        <v>11</v>
      </c>
    </row>
    <row r="26" spans="1:17" ht="12.75">
      <c r="A26" s="63">
        <f t="shared" si="0"/>
        <v>25</v>
      </c>
      <c r="B26" s="63" t="s">
        <v>96</v>
      </c>
      <c r="C26" s="63" t="s">
        <v>64</v>
      </c>
      <c r="D26" s="64" t="s">
        <v>44</v>
      </c>
      <c r="E26" s="64">
        <f t="shared" si="1"/>
        <v>15</v>
      </c>
      <c r="F26" s="63"/>
      <c r="G26" s="63"/>
      <c r="H26" s="63"/>
      <c r="I26" s="63"/>
      <c r="J26" s="63"/>
      <c r="K26" s="63"/>
      <c r="L26" s="63"/>
      <c r="M26" s="63"/>
      <c r="N26" s="63">
        <v>26</v>
      </c>
      <c r="O26" s="63" t="s">
        <v>92</v>
      </c>
      <c r="P26" s="63"/>
      <c r="Q26" s="64">
        <v>20</v>
      </c>
    </row>
    <row r="27" spans="1:17" ht="12.75">
      <c r="A27" s="63">
        <f t="shared" si="0"/>
        <v>26</v>
      </c>
      <c r="B27" s="63" t="s">
        <v>93</v>
      </c>
      <c r="C27" s="63" t="s">
        <v>94</v>
      </c>
      <c r="D27" s="64" t="s">
        <v>39</v>
      </c>
      <c r="E27" s="64">
        <f t="shared" si="1"/>
        <v>15</v>
      </c>
      <c r="F27" s="63"/>
      <c r="G27" s="63"/>
      <c r="H27" s="63"/>
      <c r="I27" s="63"/>
      <c r="J27" s="63"/>
      <c r="K27" s="63"/>
      <c r="L27" s="63"/>
      <c r="M27" s="63"/>
      <c r="N27" s="63">
        <v>22</v>
      </c>
      <c r="O27" s="63"/>
      <c r="P27" s="63">
        <v>17</v>
      </c>
      <c r="Q27" s="64" t="s">
        <v>92</v>
      </c>
    </row>
    <row r="28" spans="1:17" ht="12.75">
      <c r="A28" s="63">
        <f t="shared" si="0"/>
        <v>27</v>
      </c>
      <c r="B28" s="63" t="s">
        <v>46</v>
      </c>
      <c r="C28" s="63" t="s">
        <v>162</v>
      </c>
      <c r="D28" s="64" t="s">
        <v>38</v>
      </c>
      <c r="E28" s="64">
        <f t="shared" si="1"/>
        <v>15</v>
      </c>
      <c r="F28" s="63"/>
      <c r="G28" s="63"/>
      <c r="H28" s="63"/>
      <c r="I28" s="63"/>
      <c r="J28" s="63"/>
      <c r="K28" s="63"/>
      <c r="L28" s="63"/>
      <c r="M28" s="63">
        <v>25</v>
      </c>
      <c r="N28" s="63"/>
      <c r="O28" s="63"/>
      <c r="P28" s="63">
        <v>26</v>
      </c>
      <c r="Q28" s="64" t="s">
        <v>92</v>
      </c>
    </row>
    <row r="29" spans="1:17" ht="12.75">
      <c r="A29" s="63">
        <f t="shared" si="0"/>
        <v>28</v>
      </c>
      <c r="B29" s="63" t="s">
        <v>95</v>
      </c>
      <c r="C29" s="63" t="s">
        <v>206</v>
      </c>
      <c r="D29" s="64" t="s">
        <v>109</v>
      </c>
      <c r="E29" s="64">
        <f t="shared" si="1"/>
        <v>15</v>
      </c>
      <c r="F29" s="63"/>
      <c r="G29" s="63"/>
      <c r="H29" s="63"/>
      <c r="I29" s="63"/>
      <c r="J29" s="63"/>
      <c r="K29" s="63"/>
      <c r="L29" s="63"/>
      <c r="M29" s="63"/>
      <c r="N29" s="63"/>
      <c r="O29" s="63" t="s">
        <v>92</v>
      </c>
      <c r="P29" s="63" t="s">
        <v>92</v>
      </c>
      <c r="Q29" s="64" t="s">
        <v>92</v>
      </c>
    </row>
    <row r="30" spans="1:17" ht="12.75">
      <c r="A30" s="63">
        <f t="shared" si="0"/>
        <v>29</v>
      </c>
      <c r="B30" s="63" t="s">
        <v>46</v>
      </c>
      <c r="C30" s="63" t="s">
        <v>183</v>
      </c>
      <c r="D30" s="64" t="s">
        <v>74</v>
      </c>
      <c r="E30" s="64">
        <f t="shared" si="1"/>
        <v>15</v>
      </c>
      <c r="F30" s="63"/>
      <c r="G30" s="63"/>
      <c r="H30" s="63"/>
      <c r="I30" s="63"/>
      <c r="J30" s="63"/>
      <c r="K30" s="63"/>
      <c r="L30" s="63"/>
      <c r="M30" s="63" t="s">
        <v>92</v>
      </c>
      <c r="N30" s="63"/>
      <c r="O30" s="63" t="s">
        <v>92</v>
      </c>
      <c r="P30" s="63">
        <v>25</v>
      </c>
      <c r="Q30" s="64"/>
    </row>
    <row r="31" spans="1:17" ht="13.5" thickBot="1">
      <c r="A31" s="65">
        <f t="shared" si="0"/>
        <v>30</v>
      </c>
      <c r="B31" s="65" t="s">
        <v>224</v>
      </c>
      <c r="C31" s="65" t="s">
        <v>225</v>
      </c>
      <c r="D31" s="66" t="s">
        <v>49</v>
      </c>
      <c r="E31" s="66">
        <f t="shared" si="1"/>
        <v>15</v>
      </c>
      <c r="F31" s="65"/>
      <c r="G31" s="65"/>
      <c r="H31" s="65"/>
      <c r="I31" s="65"/>
      <c r="J31" s="65"/>
      <c r="K31" s="65"/>
      <c r="L31" s="65"/>
      <c r="M31" s="65">
        <v>12</v>
      </c>
      <c r="N31" s="65" t="s">
        <v>92</v>
      </c>
      <c r="O31" s="65"/>
      <c r="P31" s="65">
        <v>29</v>
      </c>
      <c r="Q31" s="66"/>
    </row>
    <row r="32" spans="1:17" ht="13.5" thickTop="1">
      <c r="A32" s="63">
        <f t="shared" si="0"/>
        <v>31</v>
      </c>
      <c r="B32" s="63" t="s">
        <v>171</v>
      </c>
      <c r="C32" s="63" t="s">
        <v>135</v>
      </c>
      <c r="D32" s="64" t="s">
        <v>20</v>
      </c>
      <c r="E32" s="64">
        <f t="shared" si="1"/>
        <v>15</v>
      </c>
      <c r="F32" s="63"/>
      <c r="G32" s="63"/>
      <c r="H32" s="63"/>
      <c r="I32" s="63"/>
      <c r="J32" s="63"/>
      <c r="K32" s="63"/>
      <c r="L32" s="63"/>
      <c r="M32" s="63"/>
      <c r="N32" s="63" t="s">
        <v>92</v>
      </c>
      <c r="O32" s="63" t="s">
        <v>92</v>
      </c>
      <c r="P32" s="63">
        <v>31</v>
      </c>
      <c r="Q32" s="64"/>
    </row>
    <row r="33" spans="1:17" ht="12.75">
      <c r="A33" s="63">
        <f t="shared" si="0"/>
        <v>32</v>
      </c>
      <c r="B33" s="63" t="s">
        <v>180</v>
      </c>
      <c r="C33" s="63" t="s">
        <v>184</v>
      </c>
      <c r="D33" s="64" t="s">
        <v>74</v>
      </c>
      <c r="E33" s="64">
        <f t="shared" si="1"/>
        <v>15</v>
      </c>
      <c r="F33" s="63"/>
      <c r="G33" s="63"/>
      <c r="H33" s="63"/>
      <c r="I33" s="63"/>
      <c r="J33" s="63"/>
      <c r="K33" s="63"/>
      <c r="L33" s="63"/>
      <c r="M33" s="63" t="s">
        <v>92</v>
      </c>
      <c r="N33" s="63"/>
      <c r="O33" s="63" t="s">
        <v>92</v>
      </c>
      <c r="P33" s="63" t="s">
        <v>92</v>
      </c>
      <c r="Q33" s="64"/>
    </row>
    <row r="34" spans="1:17" ht="12.75">
      <c r="A34" s="63">
        <f aca="true" t="shared" si="2" ref="A34:A65">ROW()-1</f>
        <v>33</v>
      </c>
      <c r="B34" s="67" t="s">
        <v>252</v>
      </c>
      <c r="C34" s="67" t="s">
        <v>253</v>
      </c>
      <c r="D34" s="68" t="s">
        <v>182</v>
      </c>
      <c r="E34" s="64">
        <f aca="true" t="shared" si="3" ref="E34:E65">SUM(COUNTIF(F34:Q34,"=1")*10,COUNTIF(F34:Q34,"=2")*9,COUNTIF(F34:Q34,"=3")*8,COUNTIF(F34:Q34,"=4")*7,COUNTIF(F34:Q34,"=5")*6,COUNTIF(F34:Q34,"=6")*5,COUNTIF(F34:Q34,"=7")*4,COUNTIF(F34:Q34,"=8")*3,COUNTIF(F34:Q34,"=9")*2,COUNTIF(F34:Q34,"=10")*1,COUNTA(F34:Q34)*5)</f>
        <v>15</v>
      </c>
      <c r="F34" s="63"/>
      <c r="G34" s="63"/>
      <c r="H34" s="63"/>
      <c r="I34" s="63"/>
      <c r="J34" s="63"/>
      <c r="K34" s="63"/>
      <c r="L34" s="63"/>
      <c r="M34" s="63">
        <v>11</v>
      </c>
      <c r="N34" s="63">
        <v>12</v>
      </c>
      <c r="O34" s="63" t="s">
        <v>92</v>
      </c>
      <c r="P34" s="63"/>
      <c r="Q34" s="64"/>
    </row>
    <row r="35" spans="1:17" ht="12.75">
      <c r="A35" s="63">
        <f t="shared" si="2"/>
        <v>34</v>
      </c>
      <c r="B35" s="63" t="s">
        <v>188</v>
      </c>
      <c r="C35" s="63" t="s">
        <v>162</v>
      </c>
      <c r="D35" s="64" t="s">
        <v>31</v>
      </c>
      <c r="E35" s="64">
        <f t="shared" si="3"/>
        <v>15</v>
      </c>
      <c r="F35" s="63"/>
      <c r="G35" s="63"/>
      <c r="H35" s="63"/>
      <c r="I35" s="63"/>
      <c r="J35" s="63"/>
      <c r="K35" s="63"/>
      <c r="L35" s="63"/>
      <c r="M35" s="63">
        <v>15</v>
      </c>
      <c r="N35" s="63" t="s">
        <v>92</v>
      </c>
      <c r="O35" s="63" t="s">
        <v>92</v>
      </c>
      <c r="P35" s="63"/>
      <c r="Q35" s="64"/>
    </row>
    <row r="36" spans="1:17" ht="12.75">
      <c r="A36" s="63">
        <f t="shared" si="2"/>
        <v>35</v>
      </c>
      <c r="B36" s="63" t="s">
        <v>157</v>
      </c>
      <c r="C36" s="63" t="s">
        <v>158</v>
      </c>
      <c r="D36" s="64" t="s">
        <v>159</v>
      </c>
      <c r="E36" s="64">
        <f t="shared" si="3"/>
        <v>15</v>
      </c>
      <c r="F36" s="63"/>
      <c r="G36" s="63"/>
      <c r="H36" s="63"/>
      <c r="I36" s="63"/>
      <c r="J36" s="63"/>
      <c r="K36" s="63"/>
      <c r="L36" s="63"/>
      <c r="M36" s="63"/>
      <c r="N36" s="63">
        <v>1</v>
      </c>
      <c r="O36" s="63"/>
      <c r="P36" s="63"/>
      <c r="Q36" s="64"/>
    </row>
    <row r="37" spans="1:17" ht="12.75">
      <c r="A37" s="63">
        <f t="shared" si="2"/>
        <v>36</v>
      </c>
      <c r="B37" s="63" t="s">
        <v>250</v>
      </c>
      <c r="C37" s="63" t="s">
        <v>309</v>
      </c>
      <c r="D37" s="64" t="s">
        <v>51</v>
      </c>
      <c r="E37" s="64">
        <f t="shared" si="3"/>
        <v>14</v>
      </c>
      <c r="F37" s="63"/>
      <c r="G37" s="63"/>
      <c r="H37" s="63"/>
      <c r="I37" s="63"/>
      <c r="J37" s="63"/>
      <c r="K37" s="63"/>
      <c r="L37" s="63"/>
      <c r="M37" s="63"/>
      <c r="N37" s="63">
        <v>2</v>
      </c>
      <c r="O37" s="63"/>
      <c r="P37" s="63"/>
      <c r="Q37" s="64"/>
    </row>
    <row r="38" spans="1:17" ht="12.75">
      <c r="A38" s="63">
        <f t="shared" si="2"/>
        <v>37</v>
      </c>
      <c r="B38" s="63" t="s">
        <v>61</v>
      </c>
      <c r="C38" s="63" t="s">
        <v>310</v>
      </c>
      <c r="D38" s="64" t="s">
        <v>41</v>
      </c>
      <c r="E38" s="64">
        <f t="shared" si="3"/>
        <v>13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>
        <v>3</v>
      </c>
    </row>
    <row r="39" spans="1:17" ht="12.75">
      <c r="A39" s="63">
        <f t="shared" si="2"/>
        <v>38</v>
      </c>
      <c r="B39" s="63" t="s">
        <v>218</v>
      </c>
      <c r="C39" s="63" t="s">
        <v>219</v>
      </c>
      <c r="D39" s="64" t="s">
        <v>21</v>
      </c>
      <c r="E39" s="64">
        <f t="shared" si="3"/>
        <v>13</v>
      </c>
      <c r="F39" s="63"/>
      <c r="G39" s="63"/>
      <c r="H39" s="63"/>
      <c r="I39" s="63"/>
      <c r="J39" s="63"/>
      <c r="K39" s="63"/>
      <c r="L39" s="63"/>
      <c r="M39" s="63"/>
      <c r="N39" s="63"/>
      <c r="O39" s="63">
        <v>3</v>
      </c>
      <c r="P39" s="63"/>
      <c r="Q39" s="64"/>
    </row>
    <row r="40" spans="1:17" ht="12.75">
      <c r="A40" s="63">
        <f t="shared" si="2"/>
        <v>39</v>
      </c>
      <c r="B40" s="63" t="s">
        <v>50</v>
      </c>
      <c r="C40" s="63" t="s">
        <v>128</v>
      </c>
      <c r="D40" s="64" t="s">
        <v>51</v>
      </c>
      <c r="E40" s="64">
        <f t="shared" si="3"/>
        <v>13</v>
      </c>
      <c r="F40" s="63"/>
      <c r="G40" s="63"/>
      <c r="H40" s="63"/>
      <c r="I40" s="63"/>
      <c r="J40" s="63"/>
      <c r="K40" s="63"/>
      <c r="L40" s="63"/>
      <c r="M40" s="63"/>
      <c r="N40" s="63">
        <v>3</v>
      </c>
      <c r="O40" s="63"/>
      <c r="P40" s="63"/>
      <c r="Q40" s="64"/>
    </row>
    <row r="41" spans="1:17" ht="13.5" thickBot="1">
      <c r="A41" s="65">
        <f t="shared" si="2"/>
        <v>40</v>
      </c>
      <c r="B41" s="65" t="s">
        <v>208</v>
      </c>
      <c r="C41" s="65" t="s">
        <v>209</v>
      </c>
      <c r="D41" s="66" t="s">
        <v>80</v>
      </c>
      <c r="E41" s="66">
        <f t="shared" si="3"/>
        <v>12</v>
      </c>
      <c r="F41" s="65"/>
      <c r="G41" s="65"/>
      <c r="H41" s="65"/>
      <c r="I41" s="65"/>
      <c r="J41" s="65"/>
      <c r="K41" s="65"/>
      <c r="L41" s="65"/>
      <c r="M41" s="65"/>
      <c r="N41" s="65"/>
      <c r="O41" s="65" t="s">
        <v>92</v>
      </c>
      <c r="P41" s="65"/>
      <c r="Q41" s="66">
        <v>9</v>
      </c>
    </row>
    <row r="42" spans="1:17" ht="13.5" thickTop="1">
      <c r="A42" s="63">
        <f t="shared" si="2"/>
        <v>41</v>
      </c>
      <c r="B42" s="63" t="s">
        <v>42</v>
      </c>
      <c r="C42" s="63" t="s">
        <v>204</v>
      </c>
      <c r="D42" s="64" t="s">
        <v>205</v>
      </c>
      <c r="E42" s="64">
        <f t="shared" si="3"/>
        <v>12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>
        <v>4</v>
      </c>
      <c r="Q42" s="64"/>
    </row>
    <row r="43" spans="1:17" ht="12.75">
      <c r="A43" s="63">
        <f t="shared" si="2"/>
        <v>42</v>
      </c>
      <c r="B43" s="63" t="s">
        <v>112</v>
      </c>
      <c r="C43" s="63" t="s">
        <v>113</v>
      </c>
      <c r="D43" s="64" t="s">
        <v>101</v>
      </c>
      <c r="E43" s="64">
        <f t="shared" si="3"/>
        <v>12</v>
      </c>
      <c r="F43" s="63"/>
      <c r="G43" s="63"/>
      <c r="H43" s="63"/>
      <c r="I43" s="63"/>
      <c r="J43" s="63"/>
      <c r="K43" s="63"/>
      <c r="L43" s="63"/>
      <c r="M43" s="63">
        <v>13</v>
      </c>
      <c r="N43" s="63"/>
      <c r="O43" s="63">
        <v>9</v>
      </c>
      <c r="P43" s="63"/>
      <c r="Q43" s="64"/>
    </row>
    <row r="44" spans="1:17" ht="12.75">
      <c r="A44" s="63">
        <f t="shared" si="2"/>
        <v>43</v>
      </c>
      <c r="B44" s="63" t="s">
        <v>42</v>
      </c>
      <c r="C44" s="63" t="s">
        <v>233</v>
      </c>
      <c r="D44" s="64" t="s">
        <v>44</v>
      </c>
      <c r="E44" s="64">
        <f t="shared" si="3"/>
        <v>11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>
        <v>5</v>
      </c>
      <c r="Q44" s="64"/>
    </row>
    <row r="45" spans="1:17" ht="12.75">
      <c r="A45" s="63">
        <f t="shared" si="2"/>
        <v>44</v>
      </c>
      <c r="B45" s="63" t="s">
        <v>311</v>
      </c>
      <c r="C45" s="63" t="s">
        <v>312</v>
      </c>
      <c r="D45" s="64" t="s">
        <v>39</v>
      </c>
      <c r="E45" s="64">
        <f t="shared" si="3"/>
        <v>10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>
        <v>6</v>
      </c>
    </row>
    <row r="46" spans="1:17" ht="12.75">
      <c r="A46" s="63">
        <f t="shared" si="2"/>
        <v>45</v>
      </c>
      <c r="B46" s="63" t="s">
        <v>47</v>
      </c>
      <c r="C46" s="63" t="s">
        <v>48</v>
      </c>
      <c r="D46" s="64" t="s">
        <v>106</v>
      </c>
      <c r="E46" s="64">
        <f t="shared" si="3"/>
        <v>10</v>
      </c>
      <c r="F46" s="63"/>
      <c r="G46" s="63"/>
      <c r="H46" s="63"/>
      <c r="I46" s="63"/>
      <c r="J46" s="63"/>
      <c r="K46" s="63"/>
      <c r="L46" s="63"/>
      <c r="M46" s="63">
        <v>14</v>
      </c>
      <c r="N46" s="63"/>
      <c r="O46" s="63"/>
      <c r="P46" s="63"/>
      <c r="Q46" s="64">
        <v>12</v>
      </c>
    </row>
    <row r="47" spans="1:17" ht="12.75">
      <c r="A47" s="63">
        <f t="shared" si="2"/>
        <v>46</v>
      </c>
      <c r="B47" s="63" t="s">
        <v>50</v>
      </c>
      <c r="C47" s="63" t="s">
        <v>313</v>
      </c>
      <c r="D47" s="64" t="s">
        <v>51</v>
      </c>
      <c r="E47" s="64">
        <f t="shared" si="3"/>
        <v>10</v>
      </c>
      <c r="F47" s="63"/>
      <c r="G47" s="63"/>
      <c r="H47" s="63"/>
      <c r="I47" s="63"/>
      <c r="J47" s="63"/>
      <c r="K47" s="63"/>
      <c r="L47" s="63"/>
      <c r="M47" s="63"/>
      <c r="N47" s="63">
        <v>11</v>
      </c>
      <c r="O47" s="63"/>
      <c r="P47" s="63"/>
      <c r="Q47" s="64">
        <v>17</v>
      </c>
    </row>
    <row r="48" spans="1:17" ht="12.75">
      <c r="A48" s="63">
        <f t="shared" si="2"/>
        <v>47</v>
      </c>
      <c r="B48" s="63" t="s">
        <v>229</v>
      </c>
      <c r="C48" s="63" t="s">
        <v>230</v>
      </c>
      <c r="D48" s="64" t="s">
        <v>44</v>
      </c>
      <c r="E48" s="64">
        <f t="shared" si="3"/>
        <v>10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 t="s">
        <v>92</v>
      </c>
      <c r="Q48" s="64" t="s">
        <v>92</v>
      </c>
    </row>
    <row r="49" spans="1:17" ht="12.75">
      <c r="A49" s="63">
        <f t="shared" si="2"/>
        <v>48</v>
      </c>
      <c r="B49" s="63" t="s">
        <v>47</v>
      </c>
      <c r="C49" s="63" t="s">
        <v>94</v>
      </c>
      <c r="D49" s="64" t="s">
        <v>39</v>
      </c>
      <c r="E49" s="64">
        <f t="shared" si="3"/>
        <v>10</v>
      </c>
      <c r="F49" s="63"/>
      <c r="G49" s="63"/>
      <c r="H49" s="63"/>
      <c r="I49" s="63"/>
      <c r="J49" s="63"/>
      <c r="K49" s="63"/>
      <c r="L49" s="63"/>
      <c r="M49" s="63"/>
      <c r="N49" s="63">
        <v>16</v>
      </c>
      <c r="O49" s="63"/>
      <c r="P49" s="63"/>
      <c r="Q49" s="64" t="s">
        <v>92</v>
      </c>
    </row>
    <row r="50" spans="1:17" ht="12.75">
      <c r="A50" s="63">
        <f t="shared" si="2"/>
        <v>49</v>
      </c>
      <c r="B50" s="63" t="s">
        <v>250</v>
      </c>
      <c r="C50" s="63" t="s">
        <v>251</v>
      </c>
      <c r="D50" s="64" t="s">
        <v>153</v>
      </c>
      <c r="E50" s="64">
        <f t="shared" si="3"/>
        <v>10</v>
      </c>
      <c r="F50" s="63"/>
      <c r="G50" s="63"/>
      <c r="H50" s="63"/>
      <c r="I50" s="63"/>
      <c r="J50" s="63"/>
      <c r="K50" s="63"/>
      <c r="L50" s="63"/>
      <c r="M50" s="63" t="s">
        <v>92</v>
      </c>
      <c r="N50" s="63"/>
      <c r="O50" s="63"/>
      <c r="P50" s="63"/>
      <c r="Q50" s="64" t="s">
        <v>92</v>
      </c>
    </row>
    <row r="51" spans="1:17" ht="13.5" thickBot="1">
      <c r="A51" s="65">
        <f t="shared" si="2"/>
        <v>50</v>
      </c>
      <c r="B51" s="65" t="s">
        <v>160</v>
      </c>
      <c r="C51" s="65" t="s">
        <v>210</v>
      </c>
      <c r="D51" s="66" t="s">
        <v>211</v>
      </c>
      <c r="E51" s="66">
        <f t="shared" si="3"/>
        <v>10</v>
      </c>
      <c r="F51" s="65"/>
      <c r="G51" s="65"/>
      <c r="H51" s="65"/>
      <c r="I51" s="65"/>
      <c r="J51" s="65"/>
      <c r="K51" s="65"/>
      <c r="L51" s="65"/>
      <c r="M51" s="65">
        <v>28</v>
      </c>
      <c r="N51" s="65"/>
      <c r="O51" s="65"/>
      <c r="P51" s="65">
        <v>16</v>
      </c>
      <c r="Q51" s="66"/>
    </row>
    <row r="52" spans="1:17" ht="13.5" thickTop="1">
      <c r="A52" s="63">
        <f t="shared" si="2"/>
        <v>51</v>
      </c>
      <c r="B52" s="63" t="s">
        <v>220</v>
      </c>
      <c r="C52" s="63" t="s">
        <v>221</v>
      </c>
      <c r="D52" s="64" t="s">
        <v>118</v>
      </c>
      <c r="E52" s="64">
        <f t="shared" si="3"/>
        <v>10</v>
      </c>
      <c r="F52" s="63"/>
      <c r="G52" s="63"/>
      <c r="H52" s="63"/>
      <c r="I52" s="63"/>
      <c r="J52" s="63"/>
      <c r="K52" s="63"/>
      <c r="L52" s="63"/>
      <c r="M52" s="63">
        <v>22</v>
      </c>
      <c r="N52" s="63"/>
      <c r="O52" s="63"/>
      <c r="P52" s="63">
        <v>21</v>
      </c>
      <c r="Q52" s="64"/>
    </row>
    <row r="53" spans="1:17" ht="12.75">
      <c r="A53" s="63">
        <f t="shared" si="2"/>
        <v>52</v>
      </c>
      <c r="B53" s="63" t="s">
        <v>177</v>
      </c>
      <c r="C53" s="63" t="s">
        <v>185</v>
      </c>
      <c r="D53" s="64" t="s">
        <v>74</v>
      </c>
      <c r="E53" s="64">
        <f t="shared" si="3"/>
        <v>10</v>
      </c>
      <c r="F53" s="63"/>
      <c r="G53" s="63"/>
      <c r="H53" s="63"/>
      <c r="I53" s="63"/>
      <c r="J53" s="63"/>
      <c r="K53" s="63"/>
      <c r="L53" s="63"/>
      <c r="M53" s="63"/>
      <c r="N53" s="63"/>
      <c r="O53" s="63" t="s">
        <v>92</v>
      </c>
      <c r="P53" s="63">
        <v>24</v>
      </c>
      <c r="Q53" s="64"/>
    </row>
    <row r="54" spans="1:17" ht="12.75">
      <c r="A54" s="63">
        <f t="shared" si="2"/>
        <v>53</v>
      </c>
      <c r="B54" s="63" t="s">
        <v>231</v>
      </c>
      <c r="C54" s="63" t="s">
        <v>232</v>
      </c>
      <c r="D54" s="64" t="s">
        <v>38</v>
      </c>
      <c r="E54" s="64">
        <f t="shared" si="3"/>
        <v>10</v>
      </c>
      <c r="F54" s="63"/>
      <c r="G54" s="63"/>
      <c r="H54" s="63"/>
      <c r="I54" s="63"/>
      <c r="J54" s="63"/>
      <c r="K54" s="63"/>
      <c r="L54" s="63"/>
      <c r="M54" s="63"/>
      <c r="N54" s="63"/>
      <c r="O54" s="63" t="s">
        <v>92</v>
      </c>
      <c r="P54" s="63" t="s">
        <v>92</v>
      </c>
      <c r="Q54" s="64"/>
    </row>
    <row r="55" spans="1:17" ht="12.75">
      <c r="A55" s="63">
        <f t="shared" si="2"/>
        <v>54</v>
      </c>
      <c r="B55" s="63" t="s">
        <v>96</v>
      </c>
      <c r="C55" s="63" t="s">
        <v>314</v>
      </c>
      <c r="D55" s="64" t="s">
        <v>44</v>
      </c>
      <c r="E55" s="64">
        <f t="shared" si="3"/>
        <v>10</v>
      </c>
      <c r="F55" s="63"/>
      <c r="G55" s="63"/>
      <c r="H55" s="63"/>
      <c r="I55" s="63"/>
      <c r="J55" s="63"/>
      <c r="K55" s="63"/>
      <c r="L55" s="63"/>
      <c r="M55" s="63">
        <v>29</v>
      </c>
      <c r="N55" s="63"/>
      <c r="O55" s="63"/>
      <c r="P55" s="63" t="s">
        <v>92</v>
      </c>
      <c r="Q55" s="64"/>
    </row>
    <row r="56" spans="1:17" ht="12.75">
      <c r="A56" s="63">
        <f t="shared" si="2"/>
        <v>55</v>
      </c>
      <c r="B56" s="63" t="s">
        <v>52</v>
      </c>
      <c r="C56" s="63" t="s">
        <v>176</v>
      </c>
      <c r="D56" s="64" t="s">
        <v>53</v>
      </c>
      <c r="E56" s="64">
        <f t="shared" si="3"/>
        <v>10</v>
      </c>
      <c r="F56" s="63"/>
      <c r="G56" s="63"/>
      <c r="H56" s="63"/>
      <c r="I56" s="63"/>
      <c r="J56" s="63"/>
      <c r="K56" s="63"/>
      <c r="L56" s="63"/>
      <c r="M56" s="63"/>
      <c r="N56" s="63">
        <v>15</v>
      </c>
      <c r="O56" s="63" t="s">
        <v>92</v>
      </c>
      <c r="P56" s="63"/>
      <c r="Q56" s="64"/>
    </row>
    <row r="57" spans="1:17" ht="12.75">
      <c r="A57" s="63">
        <f t="shared" si="2"/>
        <v>56</v>
      </c>
      <c r="B57" s="63" t="s">
        <v>163</v>
      </c>
      <c r="C57" s="63" t="s">
        <v>164</v>
      </c>
      <c r="D57" s="64" t="s">
        <v>60</v>
      </c>
      <c r="E57" s="64">
        <f t="shared" si="3"/>
        <v>10</v>
      </c>
      <c r="F57" s="63"/>
      <c r="G57" s="63"/>
      <c r="H57" s="63"/>
      <c r="I57" s="63"/>
      <c r="J57" s="63"/>
      <c r="K57" s="63"/>
      <c r="L57" s="63"/>
      <c r="M57" s="63"/>
      <c r="N57" s="63">
        <v>19</v>
      </c>
      <c r="O57" s="63" t="s">
        <v>92</v>
      </c>
      <c r="P57" s="63"/>
      <c r="Q57" s="64"/>
    </row>
    <row r="58" spans="1:17" ht="12.75">
      <c r="A58" s="63">
        <f t="shared" si="2"/>
        <v>57</v>
      </c>
      <c r="B58" s="63" t="s">
        <v>37</v>
      </c>
      <c r="C58" s="63" t="s">
        <v>315</v>
      </c>
      <c r="D58" s="64" t="s">
        <v>40</v>
      </c>
      <c r="E58" s="64">
        <f t="shared" si="3"/>
        <v>10</v>
      </c>
      <c r="F58" s="63"/>
      <c r="G58" s="63"/>
      <c r="H58" s="63"/>
      <c r="I58" s="63"/>
      <c r="J58" s="63"/>
      <c r="K58" s="63"/>
      <c r="L58" s="63"/>
      <c r="M58" s="63"/>
      <c r="N58" s="63" t="s">
        <v>92</v>
      </c>
      <c r="O58" s="63" t="s">
        <v>92</v>
      </c>
      <c r="P58" s="63"/>
      <c r="Q58" s="64"/>
    </row>
    <row r="59" spans="1:17" ht="12.75">
      <c r="A59" s="63">
        <f t="shared" si="2"/>
        <v>58</v>
      </c>
      <c r="B59" s="63" t="s">
        <v>47</v>
      </c>
      <c r="C59" s="63" t="s">
        <v>136</v>
      </c>
      <c r="D59" s="64" t="s">
        <v>137</v>
      </c>
      <c r="E59" s="64">
        <f t="shared" si="3"/>
        <v>10</v>
      </c>
      <c r="F59" s="63"/>
      <c r="G59" s="63"/>
      <c r="H59" s="63"/>
      <c r="I59" s="63"/>
      <c r="J59" s="63"/>
      <c r="K59" s="63"/>
      <c r="L59" s="63"/>
      <c r="M59" s="63" t="s">
        <v>92</v>
      </c>
      <c r="N59" s="63" t="s">
        <v>92</v>
      </c>
      <c r="O59" s="63"/>
      <c r="P59" s="63"/>
      <c r="Q59" s="64"/>
    </row>
    <row r="60" spans="1:17" ht="12.75">
      <c r="A60" s="63">
        <f t="shared" si="2"/>
        <v>59</v>
      </c>
      <c r="B60" s="63" t="s">
        <v>103</v>
      </c>
      <c r="C60" s="63" t="s">
        <v>316</v>
      </c>
      <c r="D60" s="64" t="s">
        <v>186</v>
      </c>
      <c r="E60" s="64">
        <f t="shared" si="3"/>
        <v>8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>
        <v>8</v>
      </c>
      <c r="Q60" s="64"/>
    </row>
    <row r="61" spans="1:17" ht="13.5" thickBot="1">
      <c r="A61" s="65">
        <f t="shared" si="2"/>
        <v>60</v>
      </c>
      <c r="B61" s="65" t="s">
        <v>95</v>
      </c>
      <c r="C61" s="65" t="s">
        <v>317</v>
      </c>
      <c r="D61" s="66" t="s">
        <v>51</v>
      </c>
      <c r="E61" s="66">
        <f t="shared" si="3"/>
        <v>8</v>
      </c>
      <c r="F61" s="65"/>
      <c r="G61" s="65"/>
      <c r="H61" s="65"/>
      <c r="I61" s="65"/>
      <c r="J61" s="65"/>
      <c r="K61" s="65"/>
      <c r="L61" s="65"/>
      <c r="M61" s="65"/>
      <c r="N61" s="65"/>
      <c r="O61" s="65">
        <v>8</v>
      </c>
      <c r="P61" s="65"/>
      <c r="Q61" s="66"/>
    </row>
    <row r="62" spans="1:17" s="7" customFormat="1" ht="13.5" thickTop="1">
      <c r="A62" s="61">
        <f t="shared" si="2"/>
        <v>61</v>
      </c>
      <c r="B62" s="61" t="s">
        <v>318</v>
      </c>
      <c r="C62" s="61" t="s">
        <v>319</v>
      </c>
      <c r="D62" s="62" t="s">
        <v>320</v>
      </c>
      <c r="E62" s="62">
        <f t="shared" si="3"/>
        <v>7</v>
      </c>
      <c r="F62" s="61"/>
      <c r="G62" s="61"/>
      <c r="H62" s="61"/>
      <c r="I62" s="61"/>
      <c r="J62" s="61"/>
      <c r="K62" s="61"/>
      <c r="L62" s="61"/>
      <c r="M62" s="61"/>
      <c r="N62" s="61">
        <v>9</v>
      </c>
      <c r="O62" s="61"/>
      <c r="P62" s="61"/>
      <c r="Q62" s="62"/>
    </row>
    <row r="63" spans="1:17" ht="12.75">
      <c r="A63" s="63">
        <f t="shared" si="2"/>
        <v>62</v>
      </c>
      <c r="B63" s="63" t="s">
        <v>321</v>
      </c>
      <c r="C63" s="63" t="s">
        <v>137</v>
      </c>
      <c r="D63" s="64" t="s">
        <v>39</v>
      </c>
      <c r="E63" s="64">
        <f t="shared" si="3"/>
        <v>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>
        <v>13</v>
      </c>
    </row>
    <row r="64" spans="1:17" ht="12.75">
      <c r="A64" s="63">
        <f t="shared" si="2"/>
        <v>63</v>
      </c>
      <c r="B64" s="63" t="s">
        <v>36</v>
      </c>
      <c r="C64" s="63" t="s">
        <v>82</v>
      </c>
      <c r="D64" s="64" t="s">
        <v>132</v>
      </c>
      <c r="E64" s="64">
        <f t="shared" si="3"/>
        <v>5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>
        <v>15</v>
      </c>
    </row>
    <row r="65" spans="1:17" ht="12.75">
      <c r="A65" s="63">
        <f t="shared" si="2"/>
        <v>64</v>
      </c>
      <c r="B65" s="63" t="s">
        <v>322</v>
      </c>
      <c r="C65" s="63" t="s">
        <v>236</v>
      </c>
      <c r="D65" s="64" t="s">
        <v>237</v>
      </c>
      <c r="E65" s="64">
        <f t="shared" si="3"/>
        <v>5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>
        <v>18</v>
      </c>
    </row>
    <row r="66" spans="1:17" ht="12.75">
      <c r="A66" s="63">
        <f aca="true" t="shared" si="4" ref="A66:A97">ROW()-1</f>
        <v>65</v>
      </c>
      <c r="B66" s="63" t="s">
        <v>122</v>
      </c>
      <c r="C66" s="63" t="s">
        <v>234</v>
      </c>
      <c r="D66" s="64" t="s">
        <v>44</v>
      </c>
      <c r="E66" s="64">
        <f aca="true" t="shared" si="5" ref="E66:E97">SUM(COUNTIF(F66:Q66,"=1")*10,COUNTIF(F66:Q66,"=2")*9,COUNTIF(F66:Q66,"=3")*8,COUNTIF(F66:Q66,"=4")*7,COUNTIF(F66:Q66,"=5")*6,COUNTIF(F66:Q66,"=6")*5,COUNTIF(F66:Q66,"=7")*4,COUNTIF(F66:Q66,"=8")*3,COUNTIF(F66:Q66,"=9")*2,COUNTIF(F66:Q66,"=10")*1,COUNTA(F66:Q66)*5)</f>
        <v>5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>
        <v>22</v>
      </c>
    </row>
    <row r="67" spans="1:17" ht="12.75">
      <c r="A67" s="63">
        <f t="shared" si="4"/>
        <v>66</v>
      </c>
      <c r="B67" s="63" t="s">
        <v>323</v>
      </c>
      <c r="C67" s="63" t="s">
        <v>324</v>
      </c>
      <c r="D67" s="64" t="s">
        <v>325</v>
      </c>
      <c r="E67" s="64">
        <f t="shared" si="5"/>
        <v>5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>
        <v>22</v>
      </c>
      <c r="Q67" s="64"/>
    </row>
    <row r="68" spans="1:17" ht="12.75">
      <c r="A68" s="63">
        <f t="shared" si="4"/>
        <v>67</v>
      </c>
      <c r="B68" s="63" t="s">
        <v>326</v>
      </c>
      <c r="C68" s="63" t="s">
        <v>327</v>
      </c>
      <c r="D68" s="64" t="s">
        <v>328</v>
      </c>
      <c r="E68" s="64">
        <f t="shared" si="5"/>
        <v>5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>
        <v>23</v>
      </c>
      <c r="Q68" s="64"/>
    </row>
    <row r="69" spans="1:17" ht="12.75">
      <c r="A69" s="63">
        <f t="shared" si="4"/>
        <v>68</v>
      </c>
      <c r="B69" s="63" t="s">
        <v>154</v>
      </c>
      <c r="C69" s="63" t="s">
        <v>155</v>
      </c>
      <c r="D69" s="64" t="s">
        <v>187</v>
      </c>
      <c r="E69" s="64">
        <f t="shared" si="5"/>
        <v>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>
        <v>30</v>
      </c>
      <c r="Q69" s="64"/>
    </row>
    <row r="70" spans="1:17" ht="12.75">
      <c r="A70" s="63">
        <f t="shared" si="4"/>
        <v>69</v>
      </c>
      <c r="B70" s="63" t="s">
        <v>329</v>
      </c>
      <c r="C70" s="63" t="s">
        <v>245</v>
      </c>
      <c r="D70" s="64" t="s">
        <v>118</v>
      </c>
      <c r="E70" s="64">
        <f t="shared" si="5"/>
        <v>5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 t="s">
        <v>92</v>
      </c>
      <c r="Q70" s="64"/>
    </row>
    <row r="71" spans="1:17" ht="13.5" thickBot="1">
      <c r="A71" s="65">
        <f t="shared" si="4"/>
        <v>70</v>
      </c>
      <c r="B71" s="65" t="s">
        <v>67</v>
      </c>
      <c r="C71" s="65" t="s">
        <v>330</v>
      </c>
      <c r="D71" s="66" t="s">
        <v>331</v>
      </c>
      <c r="E71" s="66">
        <f t="shared" si="5"/>
        <v>5</v>
      </c>
      <c r="F71" s="65"/>
      <c r="G71" s="65"/>
      <c r="H71" s="65"/>
      <c r="I71" s="65"/>
      <c r="J71" s="65"/>
      <c r="K71" s="65"/>
      <c r="L71" s="65"/>
      <c r="M71" s="65"/>
      <c r="N71" s="65"/>
      <c r="O71" s="65">
        <v>13</v>
      </c>
      <c r="P71" s="65"/>
      <c r="Q71" s="66"/>
    </row>
    <row r="72" spans="1:17" ht="13.5" thickTop="1">
      <c r="A72" s="63">
        <f t="shared" si="4"/>
        <v>71</v>
      </c>
      <c r="B72" s="63" t="s">
        <v>86</v>
      </c>
      <c r="C72" s="63" t="s">
        <v>332</v>
      </c>
      <c r="D72" s="64" t="s">
        <v>51</v>
      </c>
      <c r="E72" s="64">
        <f t="shared" si="5"/>
        <v>5</v>
      </c>
      <c r="F72" s="63"/>
      <c r="G72" s="63"/>
      <c r="H72" s="63"/>
      <c r="I72" s="63"/>
      <c r="J72" s="63"/>
      <c r="K72" s="63"/>
      <c r="L72" s="63"/>
      <c r="M72" s="63"/>
      <c r="N72" s="63"/>
      <c r="O72" s="63">
        <v>14</v>
      </c>
      <c r="P72" s="63"/>
      <c r="Q72" s="64"/>
    </row>
    <row r="73" spans="1:17" ht="12.75">
      <c r="A73" s="63">
        <f t="shared" si="4"/>
        <v>72</v>
      </c>
      <c r="B73" s="67" t="s">
        <v>226</v>
      </c>
      <c r="C73" s="67" t="s">
        <v>227</v>
      </c>
      <c r="D73" s="68" t="s">
        <v>120</v>
      </c>
      <c r="E73" s="64">
        <f t="shared" si="5"/>
        <v>5</v>
      </c>
      <c r="F73" s="63"/>
      <c r="G73" s="63"/>
      <c r="H73" s="63"/>
      <c r="I73" s="63"/>
      <c r="J73" s="63"/>
      <c r="K73" s="63"/>
      <c r="L73" s="63"/>
      <c r="M73" s="63"/>
      <c r="N73" s="63"/>
      <c r="O73" s="63" t="s">
        <v>92</v>
      </c>
      <c r="P73" s="63"/>
      <c r="Q73" s="64"/>
    </row>
    <row r="74" spans="1:17" ht="12.75">
      <c r="A74" s="63">
        <f t="shared" si="4"/>
        <v>73</v>
      </c>
      <c r="B74" s="63" t="s">
        <v>246</v>
      </c>
      <c r="C74" s="63" t="s">
        <v>333</v>
      </c>
      <c r="D74" s="64" t="s">
        <v>44</v>
      </c>
      <c r="E74" s="64">
        <f t="shared" si="5"/>
        <v>5</v>
      </c>
      <c r="F74" s="63"/>
      <c r="G74" s="63"/>
      <c r="H74" s="63"/>
      <c r="I74" s="63"/>
      <c r="J74" s="63"/>
      <c r="K74" s="63"/>
      <c r="L74" s="63"/>
      <c r="M74" s="63"/>
      <c r="N74" s="63"/>
      <c r="O74" s="63" t="s">
        <v>92</v>
      </c>
      <c r="P74" s="63"/>
      <c r="Q74" s="64"/>
    </row>
    <row r="75" spans="1:17" ht="12.75">
      <c r="A75" s="63">
        <f t="shared" si="4"/>
        <v>74</v>
      </c>
      <c r="B75" s="63" t="s">
        <v>336</v>
      </c>
      <c r="C75" s="63" t="s">
        <v>221</v>
      </c>
      <c r="D75" s="64" t="s">
        <v>159</v>
      </c>
      <c r="E75" s="64">
        <f t="shared" si="5"/>
        <v>5</v>
      </c>
      <c r="F75" s="63"/>
      <c r="G75" s="63"/>
      <c r="H75" s="63"/>
      <c r="I75" s="63"/>
      <c r="J75" s="63"/>
      <c r="K75" s="63"/>
      <c r="L75" s="63"/>
      <c r="M75" s="63"/>
      <c r="N75" s="63"/>
      <c r="O75" s="63" t="s">
        <v>92</v>
      </c>
      <c r="P75" s="63"/>
      <c r="Q75" s="64"/>
    </row>
    <row r="76" spans="1:17" ht="12.75">
      <c r="A76" s="63">
        <f t="shared" si="4"/>
        <v>75</v>
      </c>
      <c r="B76" s="63" t="s">
        <v>46</v>
      </c>
      <c r="C76" s="63" t="s">
        <v>207</v>
      </c>
      <c r="D76" s="64" t="s">
        <v>101</v>
      </c>
      <c r="E76" s="64">
        <f t="shared" si="5"/>
        <v>5</v>
      </c>
      <c r="F76" s="63"/>
      <c r="G76" s="63"/>
      <c r="H76" s="63"/>
      <c r="I76" s="63"/>
      <c r="J76" s="63"/>
      <c r="K76" s="63"/>
      <c r="L76" s="63"/>
      <c r="M76" s="63"/>
      <c r="N76" s="63"/>
      <c r="O76" s="63" t="s">
        <v>92</v>
      </c>
      <c r="P76" s="63"/>
      <c r="Q76" s="64"/>
    </row>
    <row r="77" spans="1:17" ht="12.75">
      <c r="A77" s="63">
        <f t="shared" si="4"/>
        <v>76</v>
      </c>
      <c r="B77" s="67" t="s">
        <v>244</v>
      </c>
      <c r="C77" s="67" t="s">
        <v>235</v>
      </c>
      <c r="D77" s="68" t="s">
        <v>22</v>
      </c>
      <c r="E77" s="64">
        <f t="shared" si="5"/>
        <v>5</v>
      </c>
      <c r="F77" s="63"/>
      <c r="G77" s="63"/>
      <c r="H77" s="63"/>
      <c r="I77" s="63"/>
      <c r="J77" s="63"/>
      <c r="K77" s="63"/>
      <c r="L77" s="63"/>
      <c r="M77" s="63"/>
      <c r="N77" s="63"/>
      <c r="O77" s="63" t="s">
        <v>92</v>
      </c>
      <c r="P77" s="63"/>
      <c r="Q77" s="64"/>
    </row>
    <row r="78" spans="1:17" ht="12.75">
      <c r="A78" s="63">
        <f t="shared" si="4"/>
        <v>77</v>
      </c>
      <c r="B78" s="63" t="s">
        <v>45</v>
      </c>
      <c r="C78" s="63" t="s">
        <v>334</v>
      </c>
      <c r="D78" s="64" t="s">
        <v>335</v>
      </c>
      <c r="E78" s="64">
        <f t="shared" si="5"/>
        <v>5</v>
      </c>
      <c r="F78" s="63"/>
      <c r="G78" s="63"/>
      <c r="H78" s="63"/>
      <c r="I78" s="63"/>
      <c r="J78" s="63"/>
      <c r="K78" s="63"/>
      <c r="L78" s="63"/>
      <c r="M78" s="63"/>
      <c r="N78" s="63"/>
      <c r="O78" s="63" t="s">
        <v>92</v>
      </c>
      <c r="P78" s="63"/>
      <c r="Q78" s="64"/>
    </row>
    <row r="79" spans="1:17" ht="12.75">
      <c r="A79" s="63">
        <f t="shared" si="4"/>
        <v>78</v>
      </c>
      <c r="B79" s="63" t="s">
        <v>111</v>
      </c>
      <c r="C79" s="63" t="s">
        <v>89</v>
      </c>
      <c r="D79" s="64" t="s">
        <v>80</v>
      </c>
      <c r="E79" s="64">
        <f t="shared" si="5"/>
        <v>5</v>
      </c>
      <c r="F79" s="63"/>
      <c r="G79" s="63"/>
      <c r="H79" s="63"/>
      <c r="I79" s="63"/>
      <c r="J79" s="63"/>
      <c r="K79" s="63"/>
      <c r="L79" s="63"/>
      <c r="M79" s="63"/>
      <c r="N79" s="63"/>
      <c r="O79" s="63" t="s">
        <v>92</v>
      </c>
      <c r="P79" s="63"/>
      <c r="Q79" s="64"/>
    </row>
    <row r="80" spans="1:17" ht="12.75">
      <c r="A80" s="63">
        <f t="shared" si="4"/>
        <v>79</v>
      </c>
      <c r="B80" s="63" t="s">
        <v>122</v>
      </c>
      <c r="C80" s="63" t="s">
        <v>170</v>
      </c>
      <c r="D80" s="64" t="s">
        <v>80</v>
      </c>
      <c r="E80" s="64">
        <f t="shared" si="5"/>
        <v>5</v>
      </c>
      <c r="F80" s="63"/>
      <c r="G80" s="63"/>
      <c r="H80" s="63"/>
      <c r="I80" s="63"/>
      <c r="J80" s="63"/>
      <c r="K80" s="63"/>
      <c r="L80" s="63"/>
      <c r="M80" s="63"/>
      <c r="N80" s="63"/>
      <c r="O80" s="63" t="s">
        <v>92</v>
      </c>
      <c r="P80" s="63"/>
      <c r="Q80" s="64"/>
    </row>
    <row r="81" spans="1:17" ht="13.5" thickBot="1">
      <c r="A81" s="65">
        <f t="shared" si="4"/>
        <v>80</v>
      </c>
      <c r="B81" s="65" t="s">
        <v>337</v>
      </c>
      <c r="C81" s="65" t="s">
        <v>271</v>
      </c>
      <c r="D81" s="66" t="s">
        <v>44</v>
      </c>
      <c r="E81" s="66">
        <f t="shared" si="5"/>
        <v>5</v>
      </c>
      <c r="F81" s="65"/>
      <c r="G81" s="65"/>
      <c r="H81" s="65"/>
      <c r="I81" s="65"/>
      <c r="J81" s="65"/>
      <c r="K81" s="65"/>
      <c r="L81" s="65"/>
      <c r="M81" s="65"/>
      <c r="N81" s="65">
        <v>20</v>
      </c>
      <c r="O81" s="65"/>
      <c r="P81" s="65"/>
      <c r="Q81" s="66"/>
    </row>
    <row r="82" spans="1:17" ht="13.5" thickTop="1">
      <c r="A82" s="63">
        <f t="shared" si="4"/>
        <v>81</v>
      </c>
      <c r="B82" s="63" t="s">
        <v>338</v>
      </c>
      <c r="C82" s="63" t="s">
        <v>339</v>
      </c>
      <c r="D82" s="64" t="s">
        <v>182</v>
      </c>
      <c r="E82" s="64">
        <f t="shared" si="5"/>
        <v>5</v>
      </c>
      <c r="F82" s="63"/>
      <c r="G82" s="63"/>
      <c r="H82" s="63"/>
      <c r="I82" s="63"/>
      <c r="J82" s="63"/>
      <c r="K82" s="63"/>
      <c r="L82" s="63"/>
      <c r="M82" s="63"/>
      <c r="N82" s="63">
        <v>25</v>
      </c>
      <c r="O82" s="63"/>
      <c r="P82" s="63"/>
      <c r="Q82" s="64"/>
    </row>
    <row r="83" spans="1:17" ht="12.75">
      <c r="A83" s="63">
        <f t="shared" si="4"/>
        <v>82</v>
      </c>
      <c r="B83" s="67" t="s">
        <v>63</v>
      </c>
      <c r="C83" s="67" t="s">
        <v>117</v>
      </c>
      <c r="D83" s="68" t="s">
        <v>25</v>
      </c>
      <c r="E83" s="64">
        <f t="shared" si="5"/>
        <v>5</v>
      </c>
      <c r="F83" s="63"/>
      <c r="G83" s="63"/>
      <c r="H83" s="63"/>
      <c r="I83" s="63"/>
      <c r="J83" s="63"/>
      <c r="K83" s="63"/>
      <c r="L83" s="63"/>
      <c r="M83" s="63"/>
      <c r="N83" s="63">
        <v>28</v>
      </c>
      <c r="O83" s="63"/>
      <c r="P83" s="63"/>
      <c r="Q83" s="64"/>
    </row>
    <row r="84" spans="1:17" ht="12.75">
      <c r="A84" s="63">
        <f t="shared" si="4"/>
        <v>83</v>
      </c>
      <c r="B84" s="63" t="s">
        <v>42</v>
      </c>
      <c r="C84" s="63" t="s">
        <v>340</v>
      </c>
      <c r="D84" s="64" t="s">
        <v>124</v>
      </c>
      <c r="E84" s="64">
        <f t="shared" si="5"/>
        <v>5</v>
      </c>
      <c r="F84" s="63"/>
      <c r="G84" s="63"/>
      <c r="H84" s="63"/>
      <c r="I84" s="63"/>
      <c r="J84" s="63"/>
      <c r="K84" s="63"/>
      <c r="L84" s="63"/>
      <c r="M84" s="63"/>
      <c r="N84" s="63" t="s">
        <v>92</v>
      </c>
      <c r="O84" s="63"/>
      <c r="P84" s="63"/>
      <c r="Q84" s="64"/>
    </row>
    <row r="85" spans="1:17" ht="12.75">
      <c r="A85" s="63">
        <f t="shared" si="4"/>
        <v>84</v>
      </c>
      <c r="B85" s="63" t="s">
        <v>240</v>
      </c>
      <c r="C85" s="63" t="s">
        <v>241</v>
      </c>
      <c r="D85" s="64" t="s">
        <v>40</v>
      </c>
      <c r="E85" s="64">
        <f t="shared" si="5"/>
        <v>5</v>
      </c>
      <c r="F85" s="63"/>
      <c r="G85" s="63"/>
      <c r="H85" s="63"/>
      <c r="I85" s="63"/>
      <c r="J85" s="63"/>
      <c r="K85" s="63"/>
      <c r="L85" s="63"/>
      <c r="M85" s="63"/>
      <c r="N85" s="63" t="s">
        <v>92</v>
      </c>
      <c r="O85" s="63"/>
      <c r="P85" s="63"/>
      <c r="Q85" s="64"/>
    </row>
    <row r="86" spans="1:17" ht="12.75">
      <c r="A86" s="63">
        <f t="shared" si="4"/>
        <v>85</v>
      </c>
      <c r="B86" s="63" t="s">
        <v>150</v>
      </c>
      <c r="C86" s="63" t="s">
        <v>341</v>
      </c>
      <c r="D86" s="64" t="s">
        <v>40</v>
      </c>
      <c r="E86" s="64">
        <f t="shared" si="5"/>
        <v>5</v>
      </c>
      <c r="F86" s="63"/>
      <c r="G86" s="63"/>
      <c r="H86" s="63"/>
      <c r="I86" s="63"/>
      <c r="J86" s="63"/>
      <c r="K86" s="63"/>
      <c r="L86" s="63"/>
      <c r="M86" s="63"/>
      <c r="N86" s="63" t="s">
        <v>92</v>
      </c>
      <c r="O86" s="63"/>
      <c r="P86" s="63"/>
      <c r="Q86" s="64"/>
    </row>
    <row r="87" spans="1:17" ht="12.75">
      <c r="A87" s="63">
        <f t="shared" si="4"/>
        <v>86</v>
      </c>
      <c r="B87" s="63" t="s">
        <v>156</v>
      </c>
      <c r="C87" s="63" t="s">
        <v>342</v>
      </c>
      <c r="D87" s="64" t="s">
        <v>343</v>
      </c>
      <c r="E87" s="64">
        <f t="shared" si="5"/>
        <v>5</v>
      </c>
      <c r="F87" s="63"/>
      <c r="G87" s="63"/>
      <c r="H87" s="63"/>
      <c r="I87" s="63"/>
      <c r="J87" s="63"/>
      <c r="K87" s="63"/>
      <c r="L87" s="63"/>
      <c r="M87" s="63"/>
      <c r="N87" s="63" t="s">
        <v>92</v>
      </c>
      <c r="O87" s="63"/>
      <c r="P87" s="63"/>
      <c r="Q87" s="64"/>
    </row>
    <row r="88" spans="1:17" ht="12.75">
      <c r="A88" s="63">
        <f t="shared" si="4"/>
        <v>87</v>
      </c>
      <c r="B88" s="63" t="s">
        <v>76</v>
      </c>
      <c r="C88" s="63" t="s">
        <v>170</v>
      </c>
      <c r="D88" s="64" t="s">
        <v>78</v>
      </c>
      <c r="E88" s="64">
        <f t="shared" si="5"/>
        <v>5</v>
      </c>
      <c r="F88" s="63"/>
      <c r="G88" s="63"/>
      <c r="H88" s="63"/>
      <c r="I88" s="63"/>
      <c r="J88" s="63"/>
      <c r="K88" s="63"/>
      <c r="L88" s="63"/>
      <c r="M88" s="63"/>
      <c r="N88" s="63" t="s">
        <v>92</v>
      </c>
      <c r="O88" s="63"/>
      <c r="P88" s="63"/>
      <c r="Q88" s="64"/>
    </row>
    <row r="89" spans="1:17" ht="12.75">
      <c r="A89" s="63">
        <f t="shared" si="4"/>
        <v>88</v>
      </c>
      <c r="B89" s="63" t="s">
        <v>222</v>
      </c>
      <c r="C89" s="63" t="s">
        <v>223</v>
      </c>
      <c r="D89" s="64" t="s">
        <v>41</v>
      </c>
      <c r="E89" s="64">
        <f t="shared" si="5"/>
        <v>5</v>
      </c>
      <c r="F89" s="63"/>
      <c r="G89" s="63"/>
      <c r="H89" s="63"/>
      <c r="I89" s="63"/>
      <c r="J89" s="63"/>
      <c r="K89" s="63"/>
      <c r="L89" s="63"/>
      <c r="M89" s="63"/>
      <c r="N89" s="63" t="s">
        <v>92</v>
      </c>
      <c r="O89" s="63"/>
      <c r="P89" s="63"/>
      <c r="Q89" s="64"/>
    </row>
    <row r="90" spans="1:17" ht="12.75">
      <c r="A90" s="63">
        <f t="shared" si="4"/>
        <v>89</v>
      </c>
      <c r="B90" s="63" t="s">
        <v>115</v>
      </c>
      <c r="C90" s="63" t="s">
        <v>116</v>
      </c>
      <c r="D90" s="64" t="s">
        <v>51</v>
      </c>
      <c r="E90" s="64">
        <f t="shared" si="5"/>
        <v>5</v>
      </c>
      <c r="F90" s="63"/>
      <c r="G90" s="63"/>
      <c r="H90" s="63"/>
      <c r="I90" s="63"/>
      <c r="J90" s="63"/>
      <c r="K90" s="63"/>
      <c r="L90" s="63"/>
      <c r="M90" s="63"/>
      <c r="N90" s="63" t="s">
        <v>92</v>
      </c>
      <c r="O90" s="63"/>
      <c r="P90" s="63"/>
      <c r="Q90" s="64"/>
    </row>
    <row r="91" spans="1:17" ht="13.5" thickBot="1">
      <c r="A91" s="65">
        <f t="shared" si="4"/>
        <v>90</v>
      </c>
      <c r="B91" s="65" t="s">
        <v>239</v>
      </c>
      <c r="C91" s="65" t="s">
        <v>344</v>
      </c>
      <c r="D91" s="66" t="s">
        <v>212</v>
      </c>
      <c r="E91" s="66">
        <f t="shared" si="5"/>
        <v>5</v>
      </c>
      <c r="F91" s="65"/>
      <c r="G91" s="65"/>
      <c r="H91" s="65"/>
      <c r="I91" s="65"/>
      <c r="J91" s="65"/>
      <c r="K91" s="65"/>
      <c r="L91" s="65"/>
      <c r="M91" s="65">
        <v>17</v>
      </c>
      <c r="N91" s="65"/>
      <c r="O91" s="65"/>
      <c r="P91" s="65"/>
      <c r="Q91" s="66"/>
    </row>
    <row r="92" spans="1:17" ht="13.5" thickTop="1">
      <c r="A92" s="63">
        <f t="shared" si="4"/>
        <v>91</v>
      </c>
      <c r="B92" s="63" t="s">
        <v>247</v>
      </c>
      <c r="C92" s="63" t="s">
        <v>248</v>
      </c>
      <c r="D92" s="64" t="s">
        <v>40</v>
      </c>
      <c r="E92" s="64">
        <f t="shared" si="5"/>
        <v>5</v>
      </c>
      <c r="F92" s="63"/>
      <c r="G92" s="63"/>
      <c r="H92" s="63"/>
      <c r="I92" s="63"/>
      <c r="J92" s="63"/>
      <c r="K92" s="63"/>
      <c r="L92" s="63"/>
      <c r="M92" s="63">
        <v>19</v>
      </c>
      <c r="N92" s="63"/>
      <c r="O92" s="63"/>
      <c r="P92" s="63"/>
      <c r="Q92" s="64"/>
    </row>
    <row r="93" spans="1:17" ht="12.75">
      <c r="A93" s="63">
        <f t="shared" si="4"/>
        <v>92</v>
      </c>
      <c r="B93" s="63" t="s">
        <v>140</v>
      </c>
      <c r="C93" s="63" t="s">
        <v>141</v>
      </c>
      <c r="D93" s="64" t="s">
        <v>345</v>
      </c>
      <c r="E93" s="64">
        <f t="shared" si="5"/>
        <v>5</v>
      </c>
      <c r="F93" s="63"/>
      <c r="G93" s="63"/>
      <c r="H93" s="63"/>
      <c r="I93" s="63"/>
      <c r="J93" s="63"/>
      <c r="K93" s="63"/>
      <c r="L93" s="63"/>
      <c r="M93" s="63">
        <v>23</v>
      </c>
      <c r="N93" s="63"/>
      <c r="O93" s="63"/>
      <c r="P93" s="63"/>
      <c r="Q93" s="64"/>
    </row>
    <row r="94" spans="1:17" ht="12.75">
      <c r="A94" s="63">
        <f t="shared" si="4"/>
        <v>93</v>
      </c>
      <c r="B94" s="63" t="s">
        <v>242</v>
      </c>
      <c r="C94" s="63" t="s">
        <v>346</v>
      </c>
      <c r="D94" s="64" t="s">
        <v>44</v>
      </c>
      <c r="E94" s="64">
        <f t="shared" si="5"/>
        <v>5</v>
      </c>
      <c r="F94" s="63"/>
      <c r="G94" s="63"/>
      <c r="H94" s="63"/>
      <c r="I94" s="63"/>
      <c r="J94" s="63"/>
      <c r="K94" s="63"/>
      <c r="L94" s="63"/>
      <c r="M94" s="63">
        <v>24</v>
      </c>
      <c r="N94" s="63"/>
      <c r="O94" s="63"/>
      <c r="P94" s="63"/>
      <c r="Q94" s="64"/>
    </row>
    <row r="95" spans="1:17" ht="12.75">
      <c r="A95" s="63">
        <f t="shared" si="4"/>
        <v>94</v>
      </c>
      <c r="B95" s="63" t="s">
        <v>168</v>
      </c>
      <c r="C95" s="63" t="s">
        <v>169</v>
      </c>
      <c r="D95" s="64" t="s">
        <v>44</v>
      </c>
      <c r="E95" s="64">
        <f t="shared" si="5"/>
        <v>5</v>
      </c>
      <c r="F95" s="63"/>
      <c r="G95" s="63"/>
      <c r="H95" s="63"/>
      <c r="I95" s="63"/>
      <c r="J95" s="63"/>
      <c r="K95" s="63"/>
      <c r="L95" s="63"/>
      <c r="M95" s="63" t="s">
        <v>92</v>
      </c>
      <c r="N95" s="63"/>
      <c r="O95" s="63"/>
      <c r="P95" s="63"/>
      <c r="Q95" s="64"/>
    </row>
    <row r="96" spans="1:17" ht="12.75">
      <c r="A96" s="63">
        <f t="shared" si="4"/>
        <v>95</v>
      </c>
      <c r="B96" s="63" t="s">
        <v>348</v>
      </c>
      <c r="C96" s="63" t="s">
        <v>349</v>
      </c>
      <c r="D96" s="64" t="s">
        <v>118</v>
      </c>
      <c r="E96" s="64">
        <f t="shared" si="5"/>
        <v>5</v>
      </c>
      <c r="F96" s="63"/>
      <c r="G96" s="63"/>
      <c r="H96" s="63"/>
      <c r="I96" s="63"/>
      <c r="J96" s="63"/>
      <c r="K96" s="63"/>
      <c r="L96" s="63"/>
      <c r="M96" s="63" t="s">
        <v>92</v>
      </c>
      <c r="N96" s="63"/>
      <c r="O96" s="63"/>
      <c r="P96" s="63"/>
      <c r="Q96" s="64"/>
    </row>
    <row r="97" spans="1:17" ht="12.75">
      <c r="A97" s="63">
        <f t="shared" si="4"/>
        <v>96</v>
      </c>
      <c r="B97" s="63" t="s">
        <v>65</v>
      </c>
      <c r="C97" s="63" t="s">
        <v>347</v>
      </c>
      <c r="D97" s="64" t="s">
        <v>85</v>
      </c>
      <c r="E97" s="64">
        <f t="shared" si="5"/>
        <v>5</v>
      </c>
      <c r="F97" s="63"/>
      <c r="G97" s="63"/>
      <c r="H97" s="63"/>
      <c r="I97" s="63"/>
      <c r="J97" s="63"/>
      <c r="K97" s="63"/>
      <c r="L97" s="63"/>
      <c r="M97" s="63" t="s">
        <v>92</v>
      </c>
      <c r="N97" s="63"/>
      <c r="O97" s="63"/>
      <c r="P97" s="63"/>
      <c r="Q97" s="64"/>
    </row>
    <row r="98" spans="1:17" ht="12.75">
      <c r="A98" s="63">
        <f aca="true" t="shared" si="6" ref="A98:A129">ROW()-1</f>
        <v>97</v>
      </c>
      <c r="B98" s="63"/>
      <c r="C98" s="63"/>
      <c r="D98" s="64"/>
      <c r="E98" s="64">
        <f aca="true" t="shared" si="7" ref="E98:E129">SUM(COUNTIF(F98:Q98,"=1")*10,COUNTIF(F98:Q98,"=2")*9,COUNTIF(F98:Q98,"=3")*8,COUNTIF(F98:Q98,"=4")*7,COUNTIF(F98:Q98,"=5")*6,COUNTIF(F98:Q98,"=6")*5,COUNTIF(F98:Q98,"=7")*4,COUNTIF(F98:Q98,"=8")*3,COUNTIF(F98:Q98,"=9")*2,COUNTIF(F98:Q98,"=10")*1,COUNTA(F98:Q98)*5)</f>
        <v>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2.75">
      <c r="A99" s="63">
        <f t="shared" si="6"/>
        <v>98</v>
      </c>
      <c r="B99" s="63"/>
      <c r="C99" s="63"/>
      <c r="D99" s="64"/>
      <c r="E99" s="64">
        <f t="shared" si="7"/>
        <v>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12.75">
      <c r="A100" s="63">
        <f t="shared" si="6"/>
        <v>99</v>
      </c>
      <c r="B100" s="63"/>
      <c r="C100" s="63"/>
      <c r="D100" s="64"/>
      <c r="E100" s="64">
        <f t="shared" si="7"/>
        <v>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</row>
    <row r="101" spans="1:17" ht="13.5" thickBot="1">
      <c r="A101" s="65">
        <f t="shared" si="6"/>
        <v>100</v>
      </c>
      <c r="B101" s="65"/>
      <c r="C101" s="65"/>
      <c r="D101" s="66"/>
      <c r="E101" s="66">
        <f t="shared" si="7"/>
        <v>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</row>
    <row r="102" spans="1:17" ht="13.5" thickTop="1">
      <c r="A102" s="63">
        <f t="shared" si="6"/>
        <v>101</v>
      </c>
      <c r="B102" s="63"/>
      <c r="C102" s="63"/>
      <c r="D102" s="64"/>
      <c r="E102" s="64">
        <f t="shared" si="7"/>
        <v>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4"/>
    </row>
    <row r="103" spans="1:17" ht="12.75">
      <c r="A103" s="63">
        <f t="shared" si="6"/>
        <v>102</v>
      </c>
      <c r="B103" s="63"/>
      <c r="C103" s="63"/>
      <c r="D103" s="64"/>
      <c r="E103" s="64">
        <f t="shared" si="7"/>
        <v>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</row>
    <row r="104" spans="1:17" ht="12.75">
      <c r="A104" s="63">
        <f t="shared" si="6"/>
        <v>103</v>
      </c>
      <c r="B104" s="67"/>
      <c r="C104" s="67"/>
      <c r="D104" s="68"/>
      <c r="E104" s="64">
        <f t="shared" si="7"/>
        <v>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</row>
    <row r="105" spans="1:17" ht="12.75">
      <c r="A105" s="63">
        <f t="shared" si="6"/>
        <v>104</v>
      </c>
      <c r="B105" s="63"/>
      <c r="C105" s="63"/>
      <c r="D105" s="64"/>
      <c r="E105" s="64">
        <f t="shared" si="7"/>
        <v>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2.75">
      <c r="A106" s="63">
        <f t="shared" si="6"/>
        <v>105</v>
      </c>
      <c r="B106" s="63"/>
      <c r="C106" s="63"/>
      <c r="D106" s="64"/>
      <c r="E106" s="64">
        <f t="shared" si="7"/>
        <v>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4"/>
    </row>
    <row r="107" spans="1:17" ht="12.75">
      <c r="A107" s="63">
        <f t="shared" si="6"/>
        <v>106</v>
      </c>
      <c r="B107" s="63"/>
      <c r="C107" s="63"/>
      <c r="D107" s="64"/>
      <c r="E107" s="64">
        <f t="shared" si="7"/>
        <v>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</row>
    <row r="108" spans="1:17" ht="12.75">
      <c r="A108" s="63">
        <f t="shared" si="6"/>
        <v>107</v>
      </c>
      <c r="B108" s="63"/>
      <c r="C108" s="63"/>
      <c r="D108" s="64"/>
      <c r="E108" s="64">
        <f t="shared" si="7"/>
        <v>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4"/>
    </row>
    <row r="109" spans="1:17" ht="12.75">
      <c r="A109" s="63">
        <f t="shared" si="6"/>
        <v>108</v>
      </c>
      <c r="B109" s="63"/>
      <c r="C109" s="63"/>
      <c r="D109" s="64"/>
      <c r="E109" s="64">
        <f t="shared" si="7"/>
        <v>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</row>
    <row r="110" spans="1:17" ht="12.75">
      <c r="A110" s="63">
        <f t="shared" si="6"/>
        <v>109</v>
      </c>
      <c r="B110" s="63"/>
      <c r="C110" s="63"/>
      <c r="D110" s="64"/>
      <c r="E110" s="64">
        <f t="shared" si="7"/>
        <v>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3.5" thickBot="1">
      <c r="A111" s="65">
        <f t="shared" si="6"/>
        <v>110</v>
      </c>
      <c r="B111" s="65"/>
      <c r="C111" s="65"/>
      <c r="D111" s="66"/>
      <c r="E111" s="66">
        <f t="shared" si="7"/>
        <v>0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</row>
    <row r="112" spans="1:17" ht="13.5" thickTop="1">
      <c r="A112" s="63">
        <f t="shared" si="6"/>
        <v>111</v>
      </c>
      <c r="B112" s="63"/>
      <c r="C112" s="63"/>
      <c r="D112" s="64"/>
      <c r="E112" s="64">
        <f t="shared" si="7"/>
        <v>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7" ht="12.75">
      <c r="A113" s="63">
        <f t="shared" si="6"/>
        <v>112</v>
      </c>
      <c r="B113" s="63"/>
      <c r="C113" s="63"/>
      <c r="D113" s="64"/>
      <c r="E113" s="64">
        <f t="shared" si="7"/>
        <v>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4"/>
    </row>
    <row r="114" spans="1:17" ht="12.75">
      <c r="A114" s="63">
        <f t="shared" si="6"/>
        <v>113</v>
      </c>
      <c r="B114" s="63"/>
      <c r="C114" s="63"/>
      <c r="D114" s="64"/>
      <c r="E114" s="64">
        <f t="shared" si="7"/>
        <v>0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</row>
    <row r="115" spans="1:17" ht="12.75">
      <c r="A115" s="63">
        <f t="shared" si="6"/>
        <v>114</v>
      </c>
      <c r="B115" s="63"/>
      <c r="C115" s="63"/>
      <c r="D115" s="64"/>
      <c r="E115" s="64">
        <f t="shared" si="7"/>
        <v>0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</row>
    <row r="116" spans="1:17" ht="12.75">
      <c r="A116" s="63">
        <f t="shared" si="6"/>
        <v>115</v>
      </c>
      <c r="B116" s="63"/>
      <c r="C116" s="63"/>
      <c r="D116" s="64"/>
      <c r="E116" s="64">
        <f t="shared" si="7"/>
        <v>0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</row>
    <row r="117" spans="1:17" ht="12.75">
      <c r="A117" s="63">
        <f t="shared" si="6"/>
        <v>116</v>
      </c>
      <c r="B117" s="67"/>
      <c r="C117" s="67"/>
      <c r="D117" s="68"/>
      <c r="E117" s="64">
        <f t="shared" si="7"/>
        <v>0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4"/>
    </row>
    <row r="118" spans="1:17" ht="12.75">
      <c r="A118" s="63">
        <f t="shared" si="6"/>
        <v>117</v>
      </c>
      <c r="B118" s="63"/>
      <c r="C118" s="63"/>
      <c r="D118" s="64"/>
      <c r="E118" s="64">
        <f t="shared" si="7"/>
        <v>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4"/>
    </row>
    <row r="119" spans="1:17" ht="12.75">
      <c r="A119" s="63">
        <f t="shared" si="6"/>
        <v>118</v>
      </c>
      <c r="B119" s="63"/>
      <c r="C119" s="63"/>
      <c r="D119" s="64"/>
      <c r="E119" s="64">
        <f t="shared" si="7"/>
        <v>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4"/>
    </row>
    <row r="120" spans="1:17" ht="12.75">
      <c r="A120" s="63">
        <f t="shared" si="6"/>
        <v>119</v>
      </c>
      <c r="B120" s="63"/>
      <c r="C120" s="63"/>
      <c r="D120" s="64"/>
      <c r="E120" s="64">
        <f t="shared" si="7"/>
        <v>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4"/>
    </row>
    <row r="121" spans="1:17" ht="13.5" thickBot="1">
      <c r="A121" s="65">
        <f t="shared" si="6"/>
        <v>120</v>
      </c>
      <c r="B121" s="65"/>
      <c r="C121" s="65"/>
      <c r="D121" s="66"/>
      <c r="E121" s="66">
        <f t="shared" si="7"/>
        <v>0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</row>
    <row r="122" spans="1:17" s="7" customFormat="1" ht="13.5" thickTop="1">
      <c r="A122" s="61">
        <f t="shared" si="6"/>
        <v>121</v>
      </c>
      <c r="B122" s="61"/>
      <c r="C122" s="61"/>
      <c r="D122" s="62"/>
      <c r="E122" s="62">
        <f t="shared" si="7"/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2.75">
      <c r="A123" s="63">
        <f t="shared" si="6"/>
        <v>122</v>
      </c>
      <c r="B123" s="63"/>
      <c r="C123" s="63"/>
      <c r="D123" s="64"/>
      <c r="E123" s="64">
        <f t="shared" si="7"/>
        <v>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</row>
    <row r="124" spans="1:17" ht="12.75">
      <c r="A124" s="63">
        <f t="shared" si="6"/>
        <v>123</v>
      </c>
      <c r="B124" s="63"/>
      <c r="C124" s="63"/>
      <c r="D124" s="64"/>
      <c r="E124" s="64">
        <f t="shared" si="7"/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2.75">
      <c r="A125" s="63">
        <f t="shared" si="6"/>
        <v>124</v>
      </c>
      <c r="B125" s="63"/>
      <c r="C125" s="63"/>
      <c r="D125" s="64"/>
      <c r="E125" s="64">
        <f t="shared" si="7"/>
        <v>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1:17" ht="12.75">
      <c r="A126" s="63">
        <f t="shared" si="6"/>
        <v>125</v>
      </c>
      <c r="B126" s="63"/>
      <c r="C126" s="63"/>
      <c r="D126" s="64"/>
      <c r="E126" s="64">
        <f t="shared" si="7"/>
        <v>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</row>
    <row r="127" spans="1:17" ht="12.75">
      <c r="A127" s="63">
        <f t="shared" si="6"/>
        <v>126</v>
      </c>
      <c r="B127" s="63"/>
      <c r="C127" s="63"/>
      <c r="D127" s="64"/>
      <c r="E127" s="64">
        <f t="shared" si="7"/>
        <v>0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1:17" ht="12.75">
      <c r="A128" s="63">
        <f t="shared" si="6"/>
        <v>127</v>
      </c>
      <c r="B128" s="63"/>
      <c r="C128" s="63"/>
      <c r="D128" s="64"/>
      <c r="E128" s="64">
        <f t="shared" si="7"/>
        <v>0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4"/>
    </row>
    <row r="129" spans="1:17" ht="12.75">
      <c r="A129" s="63">
        <f t="shared" si="6"/>
        <v>128</v>
      </c>
      <c r="B129" s="63"/>
      <c r="C129" s="63"/>
      <c r="D129" s="64"/>
      <c r="E129" s="64">
        <f t="shared" si="7"/>
        <v>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4"/>
    </row>
    <row r="130" spans="1:17" ht="12.75">
      <c r="A130" s="63">
        <f aca="true" t="shared" si="8" ref="A130:A161">ROW()-1</f>
        <v>129</v>
      </c>
      <c r="B130" s="63"/>
      <c r="C130" s="63"/>
      <c r="D130" s="64"/>
      <c r="E130" s="64">
        <f aca="true" t="shared" si="9" ref="E130:E161">SUM(COUNTIF(F130:Q130,"=1")*10,COUNTIF(F130:Q130,"=2")*9,COUNTIF(F130:Q130,"=3")*8,COUNTIF(F130:Q130,"=4")*7,COUNTIF(F130:Q130,"=5")*6,COUNTIF(F130:Q130,"=6")*5,COUNTIF(F130:Q130,"=7")*4,COUNTIF(F130:Q130,"=8")*3,COUNTIF(F130:Q130,"=9")*2,COUNTIF(F130:Q130,"=10")*1,COUNTA(F130:Q130)*5)</f>
        <v>0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</row>
    <row r="131" spans="1:17" ht="13.5" thickBot="1">
      <c r="A131" s="65">
        <f t="shared" si="8"/>
        <v>130</v>
      </c>
      <c r="B131" s="65"/>
      <c r="C131" s="65"/>
      <c r="D131" s="66"/>
      <c r="E131" s="66">
        <f t="shared" si="9"/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6"/>
    </row>
    <row r="132" spans="1:17" ht="13.5" thickTop="1">
      <c r="A132" s="63">
        <f t="shared" si="8"/>
        <v>131</v>
      </c>
      <c r="B132" s="63"/>
      <c r="C132" s="63"/>
      <c r="D132" s="64"/>
      <c r="E132" s="64">
        <f t="shared" si="9"/>
        <v>0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4"/>
    </row>
    <row r="133" spans="1:17" ht="12.75">
      <c r="A133" s="63">
        <f t="shared" si="8"/>
        <v>132</v>
      </c>
      <c r="B133" s="63"/>
      <c r="C133" s="63"/>
      <c r="D133" s="64"/>
      <c r="E133" s="64">
        <f t="shared" si="9"/>
        <v>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</row>
    <row r="134" spans="1:17" ht="12.75">
      <c r="A134" s="63">
        <f t="shared" si="8"/>
        <v>133</v>
      </c>
      <c r="B134" s="63"/>
      <c r="C134" s="63"/>
      <c r="D134" s="64"/>
      <c r="E134" s="64">
        <f t="shared" si="9"/>
        <v>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</row>
    <row r="135" spans="1:17" ht="12.75">
      <c r="A135" s="63">
        <f t="shared" si="8"/>
        <v>134</v>
      </c>
      <c r="B135" s="67"/>
      <c r="C135" s="67"/>
      <c r="D135" s="68"/>
      <c r="E135" s="64">
        <f t="shared" si="9"/>
        <v>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4"/>
    </row>
    <row r="136" spans="1:17" ht="12.75">
      <c r="A136" s="63">
        <f t="shared" si="8"/>
        <v>135</v>
      </c>
      <c r="B136" s="63"/>
      <c r="C136" s="63"/>
      <c r="D136" s="64"/>
      <c r="E136" s="64">
        <f t="shared" si="9"/>
        <v>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4"/>
    </row>
    <row r="137" spans="1:17" ht="12.75">
      <c r="A137" s="63">
        <f t="shared" si="8"/>
        <v>136</v>
      </c>
      <c r="B137" s="63"/>
      <c r="C137" s="63"/>
      <c r="D137" s="64"/>
      <c r="E137" s="64">
        <f t="shared" si="9"/>
        <v>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</row>
    <row r="138" spans="1:17" ht="12.75">
      <c r="A138" s="63">
        <f t="shared" si="8"/>
        <v>137</v>
      </c>
      <c r="B138" s="67"/>
      <c r="C138" s="67"/>
      <c r="D138" s="68"/>
      <c r="E138" s="64">
        <f t="shared" si="9"/>
        <v>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4"/>
    </row>
    <row r="139" spans="1:17" ht="12.75">
      <c r="A139" s="63">
        <f t="shared" si="8"/>
        <v>138</v>
      </c>
      <c r="B139" s="63"/>
      <c r="C139" s="63"/>
      <c r="D139" s="64"/>
      <c r="E139" s="64">
        <f t="shared" si="9"/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ht="12.75">
      <c r="A140" s="63">
        <f t="shared" si="8"/>
        <v>139</v>
      </c>
      <c r="B140" s="63"/>
      <c r="C140" s="63"/>
      <c r="D140" s="64"/>
      <c r="E140" s="64">
        <f t="shared" si="9"/>
        <v>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4"/>
    </row>
    <row r="141" spans="1:17" ht="13.5" thickBot="1">
      <c r="A141" s="65">
        <f t="shared" si="8"/>
        <v>140</v>
      </c>
      <c r="B141" s="65"/>
      <c r="C141" s="65"/>
      <c r="D141" s="66"/>
      <c r="E141" s="66">
        <f t="shared" si="9"/>
        <v>0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13.5" thickTop="1">
      <c r="A142" s="63">
        <f t="shared" si="8"/>
        <v>141</v>
      </c>
      <c r="B142" s="63"/>
      <c r="C142" s="63"/>
      <c r="D142" s="64"/>
      <c r="E142" s="64">
        <f t="shared" si="9"/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4"/>
    </row>
    <row r="143" spans="1:17" ht="12.75">
      <c r="A143" s="63">
        <f t="shared" si="8"/>
        <v>142</v>
      </c>
      <c r="B143" s="63"/>
      <c r="C143" s="63"/>
      <c r="D143" s="64"/>
      <c r="E143" s="64">
        <f t="shared" si="9"/>
        <v>0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4"/>
    </row>
    <row r="144" spans="1:17" ht="12.75">
      <c r="A144" s="63">
        <f t="shared" si="8"/>
        <v>143</v>
      </c>
      <c r="B144" s="63"/>
      <c r="C144" s="63"/>
      <c r="D144" s="64"/>
      <c r="E144" s="64">
        <f t="shared" si="9"/>
        <v>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</row>
    <row r="145" spans="1:17" ht="12.75">
      <c r="A145" s="63">
        <f t="shared" si="8"/>
        <v>144</v>
      </c>
      <c r="B145" s="63"/>
      <c r="C145" s="63"/>
      <c r="D145" s="64"/>
      <c r="E145" s="64">
        <f t="shared" si="9"/>
        <v>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4"/>
    </row>
    <row r="146" spans="1:17" ht="12.75">
      <c r="A146" s="63">
        <f t="shared" si="8"/>
        <v>145</v>
      </c>
      <c r="B146" s="63"/>
      <c r="C146" s="63"/>
      <c r="D146" s="64"/>
      <c r="E146" s="64">
        <f t="shared" si="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</row>
    <row r="147" spans="1:17" ht="12.75">
      <c r="A147" s="63">
        <f t="shared" si="8"/>
        <v>146</v>
      </c>
      <c r="B147" s="63"/>
      <c r="C147" s="63"/>
      <c r="D147" s="64"/>
      <c r="E147" s="64">
        <f t="shared" si="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</row>
    <row r="148" spans="1:17" ht="12.75">
      <c r="A148" s="63">
        <f t="shared" si="8"/>
        <v>147</v>
      </c>
      <c r="B148" s="63"/>
      <c r="C148" s="63"/>
      <c r="D148" s="64"/>
      <c r="E148" s="64">
        <f t="shared" si="9"/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</row>
    <row r="149" spans="1:17" ht="12.75">
      <c r="A149" s="63">
        <f t="shared" si="8"/>
        <v>148</v>
      </c>
      <c r="B149" s="63"/>
      <c r="C149" s="63"/>
      <c r="D149" s="64"/>
      <c r="E149" s="64">
        <f t="shared" si="9"/>
        <v>0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4"/>
    </row>
    <row r="150" spans="1:17" ht="12.75">
      <c r="A150" s="63">
        <f t="shared" si="8"/>
        <v>149</v>
      </c>
      <c r="B150" s="63"/>
      <c r="C150" s="63"/>
      <c r="D150" s="64"/>
      <c r="E150" s="64">
        <f t="shared" si="9"/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</row>
    <row r="151" spans="1:17" ht="13.5" thickBot="1">
      <c r="A151" s="65">
        <f t="shared" si="8"/>
        <v>150</v>
      </c>
      <c r="B151" s="65"/>
      <c r="C151" s="65"/>
      <c r="D151" s="66"/>
      <c r="E151" s="66">
        <f t="shared" si="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6"/>
    </row>
    <row r="152" spans="1:17" ht="13.5" thickTop="1">
      <c r="A152" s="63">
        <f t="shared" si="8"/>
        <v>151</v>
      </c>
      <c r="B152" s="63"/>
      <c r="C152" s="63"/>
      <c r="D152" s="64"/>
      <c r="E152" s="64">
        <f t="shared" si="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</row>
    <row r="153" spans="1:17" ht="12.75">
      <c r="A153" s="63">
        <f t="shared" si="8"/>
        <v>152</v>
      </c>
      <c r="B153" s="63"/>
      <c r="C153" s="63"/>
      <c r="D153" s="64"/>
      <c r="E153" s="64">
        <f t="shared" si="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</row>
    <row r="154" spans="1:17" ht="12.75">
      <c r="A154" s="63">
        <f t="shared" si="8"/>
        <v>153</v>
      </c>
      <c r="B154" s="63"/>
      <c r="C154" s="63"/>
      <c r="D154" s="64"/>
      <c r="E154" s="64">
        <f t="shared" si="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2.75">
      <c r="A155" s="63">
        <f t="shared" si="8"/>
        <v>154</v>
      </c>
      <c r="B155" s="63"/>
      <c r="C155" s="63"/>
      <c r="D155" s="70"/>
      <c r="E155" s="64">
        <f t="shared" si="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</row>
    <row r="156" spans="1:17" ht="12.75">
      <c r="A156" s="63">
        <f t="shared" si="8"/>
        <v>155</v>
      </c>
      <c r="B156" s="63"/>
      <c r="C156" s="63"/>
      <c r="D156" s="64"/>
      <c r="E156" s="64">
        <f t="shared" si="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</row>
    <row r="157" spans="1:17" ht="12.75">
      <c r="A157" s="63">
        <f t="shared" si="8"/>
        <v>156</v>
      </c>
      <c r="B157" s="63"/>
      <c r="C157" s="63"/>
      <c r="D157" s="64"/>
      <c r="E157" s="64">
        <f t="shared" si="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4"/>
    </row>
    <row r="158" spans="1:17" ht="12.75">
      <c r="A158" s="63">
        <f t="shared" si="8"/>
        <v>157</v>
      </c>
      <c r="B158" s="63"/>
      <c r="C158" s="63"/>
      <c r="D158" s="64"/>
      <c r="E158" s="64">
        <f t="shared" si="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</row>
    <row r="159" spans="1:17" ht="12.75">
      <c r="A159" s="63">
        <f t="shared" si="8"/>
        <v>158</v>
      </c>
      <c r="B159" s="63"/>
      <c r="C159" s="63"/>
      <c r="D159" s="64"/>
      <c r="E159" s="64">
        <f t="shared" si="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4"/>
    </row>
    <row r="160" spans="1:17" ht="12.75">
      <c r="A160" s="63">
        <f t="shared" si="8"/>
        <v>159</v>
      </c>
      <c r="B160" s="63"/>
      <c r="C160" s="63"/>
      <c r="D160" s="64"/>
      <c r="E160" s="64">
        <f t="shared" si="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</row>
    <row r="161" spans="1:17" ht="13.5" thickBot="1">
      <c r="A161" s="65">
        <f t="shared" si="8"/>
        <v>160</v>
      </c>
      <c r="B161" s="65"/>
      <c r="C161" s="65"/>
      <c r="D161" s="66"/>
      <c r="E161" s="66">
        <f t="shared" si="9"/>
        <v>0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1:17" ht="13.5" thickTop="1">
      <c r="A162" s="63">
        <f aca="true" t="shared" si="10" ref="A162:A181">ROW()-1</f>
        <v>161</v>
      </c>
      <c r="B162" s="63"/>
      <c r="C162" s="63"/>
      <c r="D162" s="64"/>
      <c r="E162" s="64">
        <f aca="true" t="shared" si="11" ref="E162:E193">SUM(COUNTIF(F162:Q162,"=1")*10,COUNTIF(F162:Q162,"=2")*9,COUNTIF(F162:Q162,"=3")*8,COUNTIF(F162:Q162,"=4")*7,COUNTIF(F162:Q162,"=5")*6,COUNTIF(F162:Q162,"=6")*5,COUNTIF(F162:Q162,"=7")*4,COUNTIF(F162:Q162,"=8")*3,COUNTIF(F162:Q162,"=9")*2,COUNTIF(F162:Q162,"=10")*1,COUNTA(F162:Q162)*5)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</row>
    <row r="163" spans="1:17" ht="12.75">
      <c r="A163" s="63">
        <f t="shared" si="10"/>
        <v>162</v>
      </c>
      <c r="B163" s="63"/>
      <c r="C163" s="63"/>
      <c r="D163" s="64"/>
      <c r="E163" s="64">
        <f t="shared" si="1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4"/>
    </row>
    <row r="164" spans="1:17" ht="12.75">
      <c r="A164" s="63">
        <f t="shared" si="10"/>
        <v>163</v>
      </c>
      <c r="B164" s="63"/>
      <c r="C164" s="63"/>
      <c r="D164" s="64"/>
      <c r="E164" s="64">
        <f t="shared" si="1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</row>
    <row r="165" spans="1:17" ht="12.75">
      <c r="A165" s="63">
        <f t="shared" si="10"/>
        <v>164</v>
      </c>
      <c r="B165" s="63"/>
      <c r="C165" s="63"/>
      <c r="D165" s="64"/>
      <c r="E165" s="64">
        <f t="shared" si="1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</row>
    <row r="166" spans="1:17" ht="12.75">
      <c r="A166" s="63">
        <f t="shared" si="10"/>
        <v>165</v>
      </c>
      <c r="B166" s="63"/>
      <c r="C166" s="63"/>
      <c r="D166" s="64"/>
      <c r="E166" s="64">
        <f t="shared" si="1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2.75">
      <c r="A167" s="63">
        <f t="shared" si="10"/>
        <v>166</v>
      </c>
      <c r="B167" s="63"/>
      <c r="C167" s="63"/>
      <c r="D167" s="64"/>
      <c r="E167" s="64">
        <f t="shared" si="1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</row>
    <row r="168" spans="1:17" ht="12.75">
      <c r="A168" s="63">
        <f t="shared" si="10"/>
        <v>167</v>
      </c>
      <c r="B168" s="63"/>
      <c r="C168" s="63"/>
      <c r="D168" s="64"/>
      <c r="E168" s="64">
        <f t="shared" si="1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</row>
    <row r="169" spans="1:17" ht="12.75">
      <c r="A169" s="63">
        <f t="shared" si="10"/>
        <v>168</v>
      </c>
      <c r="B169" s="63"/>
      <c r="C169" s="63"/>
      <c r="D169" s="64"/>
      <c r="E169" s="64">
        <f t="shared" si="1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</row>
    <row r="170" spans="1:17" ht="12.75">
      <c r="A170" s="63">
        <f t="shared" si="10"/>
        <v>169</v>
      </c>
      <c r="B170" s="63"/>
      <c r="C170" s="63"/>
      <c r="D170" s="64"/>
      <c r="E170" s="64">
        <f t="shared" si="11"/>
        <v>0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3.5" thickBot="1">
      <c r="A171" s="65">
        <f t="shared" si="10"/>
        <v>170</v>
      </c>
      <c r="B171" s="65"/>
      <c r="C171" s="65"/>
      <c r="D171" s="66"/>
      <c r="E171" s="66">
        <f t="shared" si="11"/>
        <v>0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6"/>
    </row>
    <row r="172" spans="1:17" ht="13.5" thickTop="1">
      <c r="A172" s="63">
        <f t="shared" si="10"/>
        <v>171</v>
      </c>
      <c r="B172" s="63"/>
      <c r="C172" s="63"/>
      <c r="D172" s="64"/>
      <c r="E172" s="64">
        <f t="shared" si="11"/>
        <v>0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4"/>
    </row>
    <row r="173" spans="1:17" ht="12.75">
      <c r="A173" s="63">
        <f t="shared" si="10"/>
        <v>172</v>
      </c>
      <c r="B173" s="63"/>
      <c r="C173" s="63"/>
      <c r="D173" s="64"/>
      <c r="E173" s="64">
        <f t="shared" si="11"/>
        <v>0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4"/>
    </row>
    <row r="174" spans="1:17" ht="12.75">
      <c r="A174" s="63">
        <f t="shared" si="10"/>
        <v>173</v>
      </c>
      <c r="B174" s="63"/>
      <c r="C174" s="63"/>
      <c r="D174" s="64"/>
      <c r="E174" s="64">
        <f t="shared" si="11"/>
        <v>0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</row>
    <row r="175" spans="1:17" ht="12.75">
      <c r="A175" s="63">
        <f t="shared" si="10"/>
        <v>174</v>
      </c>
      <c r="B175" s="63"/>
      <c r="C175" s="63"/>
      <c r="D175" s="64"/>
      <c r="E175" s="64">
        <f t="shared" si="11"/>
        <v>0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</row>
    <row r="176" spans="1:17" ht="12.75">
      <c r="A176" s="63">
        <f t="shared" si="10"/>
        <v>175</v>
      </c>
      <c r="B176" s="63"/>
      <c r="C176" s="63"/>
      <c r="D176" s="64"/>
      <c r="E176" s="64">
        <f t="shared" si="11"/>
        <v>0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</row>
    <row r="177" spans="1:17" ht="12.75">
      <c r="A177" s="63">
        <f t="shared" si="10"/>
        <v>176</v>
      </c>
      <c r="B177" s="63"/>
      <c r="C177" s="63"/>
      <c r="D177" s="64"/>
      <c r="E177" s="64">
        <f t="shared" si="11"/>
        <v>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</row>
    <row r="178" spans="1:17" ht="12.75">
      <c r="A178" s="63">
        <f t="shared" si="10"/>
        <v>177</v>
      </c>
      <c r="B178" s="63"/>
      <c r="C178" s="63"/>
      <c r="D178" s="64"/>
      <c r="E178" s="64">
        <f t="shared" si="11"/>
        <v>0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4"/>
    </row>
    <row r="179" spans="1:17" ht="12.75">
      <c r="A179" s="63">
        <f t="shared" si="10"/>
        <v>178</v>
      </c>
      <c r="B179" s="63"/>
      <c r="C179" s="63"/>
      <c r="D179" s="64"/>
      <c r="E179" s="64">
        <f t="shared" si="11"/>
        <v>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4"/>
    </row>
    <row r="180" spans="1:17" ht="12.75">
      <c r="A180" s="63">
        <f t="shared" si="10"/>
        <v>179</v>
      </c>
      <c r="B180" s="63"/>
      <c r="C180" s="63"/>
      <c r="D180" s="64"/>
      <c r="E180" s="64">
        <f t="shared" si="11"/>
        <v>0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4"/>
    </row>
    <row r="181" spans="1:17" ht="13.5" thickBot="1">
      <c r="A181" s="65">
        <f t="shared" si="10"/>
        <v>180</v>
      </c>
      <c r="B181" s="65"/>
      <c r="C181" s="65"/>
      <c r="D181" s="66"/>
      <c r="E181" s="66">
        <f t="shared" si="11"/>
        <v>0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6"/>
    </row>
    <row r="1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300" verticalDpi="300" orientation="portrait" paperSize="9" scale="95" r:id="rId2"/>
  <headerFooter alignWithMargins="0">
    <oddFooter>&amp;L&amp;"Arial,Standaard"2001&amp;C&amp;"Arial,Standaard"&amp;A&amp;R&amp;"Arial,Standaard"Pagina &amp;P</oddFooter>
  </headerFooter>
  <rowBreaks count="1" manualBreakCount="1"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Q181"/>
  <sheetViews>
    <sheetView showGridLines="0" workbookViewId="0" topLeftCell="A1">
      <selection activeCell="C32" sqref="C32"/>
    </sheetView>
  </sheetViews>
  <sheetFormatPr defaultColWidth="10.77734375" defaultRowHeight="15.75"/>
  <cols>
    <col min="1" max="1" width="4.3359375" style="6" customWidth="1"/>
    <col min="2" max="2" width="10.21484375" style="6" customWidth="1"/>
    <col min="3" max="3" width="10.77734375" style="6" customWidth="1"/>
    <col min="4" max="4" width="14.6640625" style="6" customWidth="1"/>
    <col min="5" max="5" width="4.21484375" style="6" customWidth="1"/>
    <col min="6" max="17" width="3.3359375" style="6" customWidth="1"/>
    <col min="18" max="20" width="10.77734375" style="6" customWidth="1"/>
    <col min="21" max="16384" width="10.77734375" style="6" customWidth="1"/>
  </cols>
  <sheetData>
    <row r="1" spans="1:17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11.4 Vlierden</v>
      </c>
      <c r="G1" s="3" t="str">
        <f>Gegevens!G2</f>
        <v>18.4 Deurne Wal</v>
      </c>
      <c r="H1" s="3" t="str">
        <f>Gegevens!H2</f>
        <v>25.4 De Mortel</v>
      </c>
      <c r="I1" s="3" t="str">
        <f>Gegevens!I2</f>
        <v>2.5 Bakel</v>
      </c>
      <c r="J1" s="3" t="str">
        <f>Gegevens!J2</f>
        <v>9.5 Milheeze H</v>
      </c>
      <c r="K1" s="3" t="str">
        <f>Gegevens!K2</f>
        <v>16.5 De Rips</v>
      </c>
      <c r="L1" s="3" t="str">
        <f>Gegevens!L2</f>
        <v>30.5 Neerkant</v>
      </c>
      <c r="M1" s="3" t="str">
        <f>Gegevens!M2</f>
        <v>6.6 Liessel</v>
      </c>
      <c r="N1" s="3" t="str">
        <f>Gegevens!N2</f>
        <v>13.6 Deurne Zeil</v>
      </c>
      <c r="O1" s="3" t="str">
        <f>Gegevens!O2</f>
        <v>20.6 Mierlo</v>
      </c>
      <c r="P1" s="37" t="str">
        <f>Gegevens!P2</f>
        <v>27.6 Helenaveen</v>
      </c>
      <c r="Q1" s="4" t="str">
        <f>Gegevens!Q2</f>
        <v>11.7 Milheeze C</v>
      </c>
    </row>
    <row r="2" spans="1:17" s="7" customFormat="1" ht="13.5" thickTop="1">
      <c r="A2" s="61">
        <f aca="true" t="shared" si="0" ref="A2:A33">ROW()-1</f>
        <v>1</v>
      </c>
      <c r="B2" s="61" t="s">
        <v>72</v>
      </c>
      <c r="C2" s="61" t="s">
        <v>73</v>
      </c>
      <c r="D2" s="62" t="s">
        <v>267</v>
      </c>
      <c r="E2" s="62">
        <f aca="true" t="shared" si="1" ref="E2:E33">SUM(COUNTIF(F2:Q2,"=1")*10,COUNTIF(F2:Q2,"=2")*9,COUNTIF(F2:Q2,"=3")*8,COUNTIF(F2:Q2,"=4")*7,COUNTIF(F2:Q2,"=5")*6,COUNTIF(F2:Q2,"=6")*5,COUNTIF(F2:Q2,"=7")*4,COUNTIF(F2:Q2,"=8")*3,COUNTIF(F2:Q2,"=9")*2,COUNTIF(F2:Q2,"=10")*1,COUNTA(F2:Q2)*5)</f>
        <v>67</v>
      </c>
      <c r="F2" s="61"/>
      <c r="G2" s="61"/>
      <c r="H2" s="61"/>
      <c r="I2" s="61"/>
      <c r="J2" s="61"/>
      <c r="K2" s="61"/>
      <c r="L2" s="61"/>
      <c r="M2" s="61">
        <v>2</v>
      </c>
      <c r="N2" s="61">
        <v>1</v>
      </c>
      <c r="O2" s="61">
        <v>1</v>
      </c>
      <c r="P2" s="61">
        <v>8</v>
      </c>
      <c r="Q2" s="62">
        <v>1</v>
      </c>
    </row>
    <row r="3" spans="1:17" ht="12.75">
      <c r="A3" s="63">
        <f t="shared" si="0"/>
        <v>2</v>
      </c>
      <c r="B3" s="63" t="s">
        <v>139</v>
      </c>
      <c r="C3" s="63" t="s">
        <v>129</v>
      </c>
      <c r="D3" s="64" t="s">
        <v>21</v>
      </c>
      <c r="E3" s="64">
        <f t="shared" si="1"/>
        <v>47</v>
      </c>
      <c r="F3" s="63"/>
      <c r="G3" s="63"/>
      <c r="H3" s="63"/>
      <c r="I3" s="63"/>
      <c r="J3" s="63"/>
      <c r="K3" s="63"/>
      <c r="L3" s="63"/>
      <c r="M3" s="63">
        <v>3</v>
      </c>
      <c r="N3" s="63">
        <v>8</v>
      </c>
      <c r="O3" s="63">
        <v>3</v>
      </c>
      <c r="P3" s="63"/>
      <c r="Q3" s="64">
        <v>3</v>
      </c>
    </row>
    <row r="4" spans="1:17" ht="12.75">
      <c r="A4" s="63">
        <f t="shared" si="0"/>
        <v>3</v>
      </c>
      <c r="B4" s="63" t="s">
        <v>57</v>
      </c>
      <c r="C4" s="63" t="s">
        <v>166</v>
      </c>
      <c r="D4" s="64" t="s">
        <v>167</v>
      </c>
      <c r="E4" s="64">
        <f t="shared" si="1"/>
        <v>42</v>
      </c>
      <c r="F4" s="63"/>
      <c r="G4" s="63"/>
      <c r="H4" s="63"/>
      <c r="I4" s="63"/>
      <c r="J4" s="63"/>
      <c r="K4" s="63"/>
      <c r="L4" s="63"/>
      <c r="M4" s="63">
        <v>1</v>
      </c>
      <c r="N4" s="63"/>
      <c r="O4" s="63">
        <v>4</v>
      </c>
      <c r="P4" s="63">
        <v>1</v>
      </c>
      <c r="Q4" s="64"/>
    </row>
    <row r="5" spans="1:17" ht="12.75">
      <c r="A5" s="63">
        <f t="shared" si="0"/>
        <v>4</v>
      </c>
      <c r="B5" s="63" t="s">
        <v>285</v>
      </c>
      <c r="C5" s="63" t="s">
        <v>286</v>
      </c>
      <c r="D5" s="64" t="s">
        <v>44</v>
      </c>
      <c r="E5" s="64">
        <f t="shared" si="1"/>
        <v>39</v>
      </c>
      <c r="F5" s="63"/>
      <c r="G5" s="63"/>
      <c r="H5" s="63"/>
      <c r="I5" s="63"/>
      <c r="J5" s="63"/>
      <c r="K5" s="63"/>
      <c r="L5" s="63"/>
      <c r="M5" s="63"/>
      <c r="N5" s="63">
        <v>5</v>
      </c>
      <c r="O5" s="63">
        <v>9</v>
      </c>
      <c r="P5" s="63">
        <v>7</v>
      </c>
      <c r="Q5" s="64">
        <v>4</v>
      </c>
    </row>
    <row r="6" spans="1:17" ht="12.75" customHeight="1">
      <c r="A6" s="63">
        <f t="shared" si="0"/>
        <v>5</v>
      </c>
      <c r="B6" s="63" t="s">
        <v>65</v>
      </c>
      <c r="C6" s="63" t="s">
        <v>144</v>
      </c>
      <c r="D6" s="64" t="s">
        <v>145</v>
      </c>
      <c r="E6" s="64">
        <f t="shared" si="1"/>
        <v>39</v>
      </c>
      <c r="F6" s="63"/>
      <c r="G6" s="63"/>
      <c r="H6" s="63"/>
      <c r="I6" s="63"/>
      <c r="J6" s="63"/>
      <c r="K6" s="63"/>
      <c r="L6" s="63"/>
      <c r="M6" s="63">
        <v>6</v>
      </c>
      <c r="N6" s="63">
        <v>2</v>
      </c>
      <c r="O6" s="63">
        <v>11</v>
      </c>
      <c r="P6" s="63"/>
      <c r="Q6" s="64">
        <v>6</v>
      </c>
    </row>
    <row r="7" spans="1:17" ht="12.75">
      <c r="A7" s="63">
        <f t="shared" si="0"/>
        <v>6</v>
      </c>
      <c r="B7" s="63" t="s">
        <v>264</v>
      </c>
      <c r="C7" s="63" t="s">
        <v>178</v>
      </c>
      <c r="D7" s="64" t="s">
        <v>146</v>
      </c>
      <c r="E7" s="64">
        <f t="shared" si="1"/>
        <v>33</v>
      </c>
      <c r="F7" s="63"/>
      <c r="G7" s="63"/>
      <c r="H7" s="63"/>
      <c r="I7" s="63"/>
      <c r="J7" s="63"/>
      <c r="K7" s="63"/>
      <c r="L7" s="63"/>
      <c r="M7" s="63">
        <v>5</v>
      </c>
      <c r="N7" s="63">
        <v>14</v>
      </c>
      <c r="O7" s="63">
        <v>10</v>
      </c>
      <c r="P7" s="63">
        <v>10</v>
      </c>
      <c r="Q7" s="64">
        <v>14</v>
      </c>
    </row>
    <row r="8" spans="1:17" ht="12.75">
      <c r="A8" s="63">
        <f t="shared" si="0"/>
        <v>7</v>
      </c>
      <c r="B8" s="67" t="s">
        <v>260</v>
      </c>
      <c r="C8" s="67" t="s">
        <v>214</v>
      </c>
      <c r="D8" s="68" t="s">
        <v>192</v>
      </c>
      <c r="E8" s="64">
        <f t="shared" si="1"/>
        <v>31</v>
      </c>
      <c r="F8" s="63"/>
      <c r="G8" s="63"/>
      <c r="H8" s="63"/>
      <c r="I8" s="63"/>
      <c r="J8" s="63"/>
      <c r="K8" s="63"/>
      <c r="L8" s="63"/>
      <c r="M8" s="63"/>
      <c r="N8" s="63">
        <v>6</v>
      </c>
      <c r="O8" s="63"/>
      <c r="P8" s="63">
        <v>6</v>
      </c>
      <c r="Q8" s="64">
        <v>5</v>
      </c>
    </row>
    <row r="9" spans="1:17" ht="12.75">
      <c r="A9" s="63">
        <f t="shared" si="0"/>
        <v>8</v>
      </c>
      <c r="B9" s="63" t="s">
        <v>157</v>
      </c>
      <c r="C9" s="63" t="s">
        <v>191</v>
      </c>
      <c r="D9" s="64" t="s">
        <v>22</v>
      </c>
      <c r="E9" s="64">
        <f t="shared" si="1"/>
        <v>28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>
        <v>2</v>
      </c>
      <c r="Q9" s="64">
        <v>2</v>
      </c>
    </row>
    <row r="10" spans="1:17" ht="12.75">
      <c r="A10" s="63">
        <f t="shared" si="0"/>
        <v>9</v>
      </c>
      <c r="B10" s="69" t="s">
        <v>257</v>
      </c>
      <c r="C10" s="69" t="s">
        <v>66</v>
      </c>
      <c r="D10" s="68" t="s">
        <v>69</v>
      </c>
      <c r="E10" s="64">
        <f t="shared" si="1"/>
        <v>28</v>
      </c>
      <c r="F10" s="63"/>
      <c r="G10" s="63"/>
      <c r="H10" s="63"/>
      <c r="I10" s="63"/>
      <c r="J10" s="63"/>
      <c r="K10" s="63"/>
      <c r="L10" s="63"/>
      <c r="M10" s="63"/>
      <c r="N10" s="63">
        <v>15</v>
      </c>
      <c r="O10" s="63">
        <v>5</v>
      </c>
      <c r="P10" s="63" t="s">
        <v>92</v>
      </c>
      <c r="Q10" s="64">
        <v>9</v>
      </c>
    </row>
    <row r="11" spans="1:17" ht="13.5" thickBot="1">
      <c r="A11" s="65">
        <f t="shared" si="0"/>
        <v>10</v>
      </c>
      <c r="B11" s="65" t="s">
        <v>47</v>
      </c>
      <c r="C11" s="65" t="s">
        <v>151</v>
      </c>
      <c r="D11" s="66" t="s">
        <v>38</v>
      </c>
      <c r="E11" s="66">
        <f t="shared" si="1"/>
        <v>27</v>
      </c>
      <c r="F11" s="65"/>
      <c r="G11" s="65"/>
      <c r="H11" s="65"/>
      <c r="I11" s="65"/>
      <c r="J11" s="65"/>
      <c r="K11" s="65"/>
      <c r="L11" s="65"/>
      <c r="M11" s="65"/>
      <c r="N11" s="65" t="s">
        <v>92</v>
      </c>
      <c r="O11" s="65">
        <v>8</v>
      </c>
      <c r="P11" s="65" t="s">
        <v>92</v>
      </c>
      <c r="Q11" s="66">
        <v>7</v>
      </c>
    </row>
    <row r="12" spans="1:17" ht="13.5" thickTop="1">
      <c r="A12" s="63">
        <f t="shared" si="0"/>
        <v>11</v>
      </c>
      <c r="B12" s="63" t="s">
        <v>198</v>
      </c>
      <c r="C12" s="63" t="s">
        <v>185</v>
      </c>
      <c r="D12" s="64" t="s">
        <v>127</v>
      </c>
      <c r="E12" s="64">
        <f t="shared" si="1"/>
        <v>27</v>
      </c>
      <c r="F12" s="63"/>
      <c r="G12" s="63"/>
      <c r="H12" s="63"/>
      <c r="I12" s="63"/>
      <c r="J12" s="63"/>
      <c r="K12" s="63"/>
      <c r="L12" s="63"/>
      <c r="M12" s="63"/>
      <c r="N12" s="63"/>
      <c r="O12" s="63">
        <v>2</v>
      </c>
      <c r="P12" s="63">
        <v>3</v>
      </c>
      <c r="Q12" s="64"/>
    </row>
    <row r="13" spans="1:17" ht="12.75">
      <c r="A13" s="63">
        <f t="shared" si="0"/>
        <v>12</v>
      </c>
      <c r="B13" s="63" t="s">
        <v>70</v>
      </c>
      <c r="C13" s="63" t="s">
        <v>71</v>
      </c>
      <c r="D13" s="64" t="s">
        <v>23</v>
      </c>
      <c r="E13" s="64">
        <f t="shared" si="1"/>
        <v>26</v>
      </c>
      <c r="F13" s="63"/>
      <c r="G13" s="63"/>
      <c r="H13" s="63"/>
      <c r="I13" s="63"/>
      <c r="J13" s="63"/>
      <c r="K13" s="63"/>
      <c r="L13" s="63"/>
      <c r="M13" s="63">
        <v>7</v>
      </c>
      <c r="N13" s="63">
        <v>10</v>
      </c>
      <c r="O13" s="63">
        <v>14</v>
      </c>
      <c r="P13" s="63"/>
      <c r="Q13" s="64">
        <v>10</v>
      </c>
    </row>
    <row r="14" spans="1:17" ht="12.75">
      <c r="A14" s="63">
        <f t="shared" si="0"/>
        <v>13</v>
      </c>
      <c r="B14" s="63" t="s">
        <v>42</v>
      </c>
      <c r="C14" s="63" t="s">
        <v>54</v>
      </c>
      <c r="D14" s="64" t="s">
        <v>24</v>
      </c>
      <c r="E14" s="64">
        <f t="shared" si="1"/>
        <v>24</v>
      </c>
      <c r="F14" s="63"/>
      <c r="G14" s="63"/>
      <c r="H14" s="63"/>
      <c r="I14" s="63"/>
      <c r="J14" s="63"/>
      <c r="K14" s="63"/>
      <c r="L14" s="63"/>
      <c r="M14" s="63">
        <v>11</v>
      </c>
      <c r="N14" s="63">
        <v>7</v>
      </c>
      <c r="O14" s="63" t="s">
        <v>92</v>
      </c>
      <c r="P14" s="63">
        <v>12</v>
      </c>
      <c r="Q14" s="64"/>
    </row>
    <row r="15" spans="1:17" ht="12.75">
      <c r="A15" s="63">
        <f t="shared" si="0"/>
        <v>14</v>
      </c>
      <c r="B15" s="63" t="s">
        <v>156</v>
      </c>
      <c r="C15" s="63" t="s">
        <v>194</v>
      </c>
      <c r="D15" s="64" t="s">
        <v>195</v>
      </c>
      <c r="E15" s="64">
        <f t="shared" si="1"/>
        <v>23</v>
      </c>
      <c r="F15" s="63"/>
      <c r="G15" s="63"/>
      <c r="H15" s="63"/>
      <c r="I15" s="63"/>
      <c r="J15" s="63"/>
      <c r="K15" s="63"/>
      <c r="L15" s="63"/>
      <c r="M15" s="63">
        <v>8</v>
      </c>
      <c r="N15" s="63"/>
      <c r="O15" s="63">
        <v>15</v>
      </c>
      <c r="P15" s="63">
        <v>13</v>
      </c>
      <c r="Q15" s="64">
        <v>12</v>
      </c>
    </row>
    <row r="16" spans="1:17" ht="12.75">
      <c r="A16" s="63">
        <f t="shared" si="0"/>
        <v>15</v>
      </c>
      <c r="B16" s="63" t="s">
        <v>255</v>
      </c>
      <c r="C16" s="63" t="s">
        <v>256</v>
      </c>
      <c r="D16" s="64" t="s">
        <v>161</v>
      </c>
      <c r="E16" s="64">
        <f t="shared" si="1"/>
        <v>22</v>
      </c>
      <c r="F16" s="63"/>
      <c r="G16" s="63"/>
      <c r="H16" s="63"/>
      <c r="I16" s="63"/>
      <c r="J16" s="63"/>
      <c r="K16" s="63"/>
      <c r="L16" s="63"/>
      <c r="M16" s="63"/>
      <c r="N16" s="63">
        <v>3</v>
      </c>
      <c r="O16" s="63">
        <v>7</v>
      </c>
      <c r="P16" s="63"/>
      <c r="Q16" s="64"/>
    </row>
    <row r="17" spans="1:17" ht="12.75">
      <c r="A17" s="63">
        <f t="shared" si="0"/>
        <v>16</v>
      </c>
      <c r="B17" s="63" t="s">
        <v>131</v>
      </c>
      <c r="C17" s="63" t="s">
        <v>66</v>
      </c>
      <c r="D17" s="64" t="s">
        <v>119</v>
      </c>
      <c r="E17" s="64">
        <f t="shared" si="1"/>
        <v>21</v>
      </c>
      <c r="F17" s="63"/>
      <c r="G17" s="63"/>
      <c r="H17" s="63"/>
      <c r="I17" s="63"/>
      <c r="J17" s="63"/>
      <c r="K17" s="63"/>
      <c r="L17" s="63"/>
      <c r="M17" s="63">
        <v>10</v>
      </c>
      <c r="N17" s="63"/>
      <c r="O17" s="63">
        <v>13</v>
      </c>
      <c r="P17" s="63" t="s">
        <v>92</v>
      </c>
      <c r="Q17" s="64" t="s">
        <v>92</v>
      </c>
    </row>
    <row r="18" spans="1:17" ht="12.75">
      <c r="A18" s="63">
        <f t="shared" si="0"/>
        <v>17</v>
      </c>
      <c r="B18" s="63" t="s">
        <v>88</v>
      </c>
      <c r="C18" s="63" t="s">
        <v>173</v>
      </c>
      <c r="D18" s="64" t="s">
        <v>40</v>
      </c>
      <c r="E18" s="64">
        <f t="shared" si="1"/>
        <v>20</v>
      </c>
      <c r="F18" s="63"/>
      <c r="G18" s="63"/>
      <c r="H18" s="63"/>
      <c r="I18" s="63"/>
      <c r="J18" s="63"/>
      <c r="K18" s="63"/>
      <c r="L18" s="63"/>
      <c r="M18" s="63"/>
      <c r="N18" s="63">
        <v>12</v>
      </c>
      <c r="O18" s="63" t="s">
        <v>92</v>
      </c>
      <c r="P18" s="63" t="s">
        <v>92</v>
      </c>
      <c r="Q18" s="64">
        <v>16</v>
      </c>
    </row>
    <row r="19" spans="1:17" ht="12.75">
      <c r="A19" s="63">
        <f t="shared" si="0"/>
        <v>18</v>
      </c>
      <c r="B19" s="63" t="s">
        <v>134</v>
      </c>
      <c r="C19" s="63" t="s">
        <v>97</v>
      </c>
      <c r="D19" s="64" t="s">
        <v>254</v>
      </c>
      <c r="E19" s="64">
        <f t="shared" si="1"/>
        <v>18</v>
      </c>
      <c r="F19" s="63"/>
      <c r="G19" s="63"/>
      <c r="H19" s="63"/>
      <c r="I19" s="63"/>
      <c r="J19" s="63"/>
      <c r="K19" s="63"/>
      <c r="L19" s="63"/>
      <c r="M19" s="63"/>
      <c r="N19" s="63"/>
      <c r="O19" s="63" t="s">
        <v>92</v>
      </c>
      <c r="P19" s="63" t="s">
        <v>92</v>
      </c>
      <c r="Q19" s="64">
        <v>8</v>
      </c>
    </row>
    <row r="20" spans="1:17" ht="12.75">
      <c r="A20" s="63">
        <f t="shared" si="0"/>
        <v>19</v>
      </c>
      <c r="B20" s="63" t="s">
        <v>287</v>
      </c>
      <c r="C20" s="63" t="s">
        <v>193</v>
      </c>
      <c r="D20" s="64" t="s">
        <v>44</v>
      </c>
      <c r="E20" s="64">
        <f t="shared" si="1"/>
        <v>17</v>
      </c>
      <c r="F20" s="63"/>
      <c r="G20" s="63"/>
      <c r="H20" s="63"/>
      <c r="I20" s="63"/>
      <c r="J20" s="63"/>
      <c r="K20" s="63"/>
      <c r="L20" s="63"/>
      <c r="M20" s="63"/>
      <c r="N20" s="63">
        <v>4</v>
      </c>
      <c r="O20" s="63"/>
      <c r="P20" s="63"/>
      <c r="Q20" s="64">
        <v>15</v>
      </c>
    </row>
    <row r="21" spans="1:17" ht="13.5" thickBot="1">
      <c r="A21" s="65">
        <f t="shared" si="0"/>
        <v>20</v>
      </c>
      <c r="B21" s="65" t="s">
        <v>65</v>
      </c>
      <c r="C21" s="65" t="s">
        <v>138</v>
      </c>
      <c r="D21" s="66" t="s">
        <v>85</v>
      </c>
      <c r="E21" s="66">
        <f t="shared" si="1"/>
        <v>15</v>
      </c>
      <c r="F21" s="65"/>
      <c r="G21" s="65"/>
      <c r="H21" s="65"/>
      <c r="I21" s="65"/>
      <c r="J21" s="65"/>
      <c r="K21" s="65"/>
      <c r="L21" s="65"/>
      <c r="M21" s="65"/>
      <c r="N21" s="65">
        <v>16</v>
      </c>
      <c r="O21" s="65"/>
      <c r="P21" s="65">
        <v>16</v>
      </c>
      <c r="Q21" s="66">
        <v>13</v>
      </c>
    </row>
    <row r="22" spans="1:17" ht="13.5" thickTop="1">
      <c r="A22" s="63">
        <f t="shared" si="0"/>
        <v>21</v>
      </c>
      <c r="B22" s="63" t="s">
        <v>133</v>
      </c>
      <c r="C22" s="63" t="s">
        <v>123</v>
      </c>
      <c r="D22" s="64" t="s">
        <v>91</v>
      </c>
      <c r="E22" s="64">
        <f t="shared" si="1"/>
        <v>12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>
        <v>4</v>
      </c>
      <c r="Q22" s="64"/>
    </row>
    <row r="23" spans="1:17" ht="12.75">
      <c r="A23" s="63">
        <f t="shared" si="0"/>
        <v>22</v>
      </c>
      <c r="B23" s="63" t="s">
        <v>271</v>
      </c>
      <c r="C23" s="63" t="s">
        <v>288</v>
      </c>
      <c r="D23" s="64" t="s">
        <v>267</v>
      </c>
      <c r="E23" s="64">
        <f t="shared" si="1"/>
        <v>12</v>
      </c>
      <c r="F23" s="63"/>
      <c r="G23" s="63"/>
      <c r="H23" s="63"/>
      <c r="I23" s="63"/>
      <c r="J23" s="63"/>
      <c r="K23" s="63"/>
      <c r="L23" s="63"/>
      <c r="M23" s="63"/>
      <c r="N23" s="63"/>
      <c r="O23" s="63" t="s">
        <v>92</v>
      </c>
      <c r="P23" s="63">
        <v>9</v>
      </c>
      <c r="Q23" s="64"/>
    </row>
    <row r="24" spans="1:17" ht="12.75">
      <c r="A24" s="63">
        <f t="shared" si="0"/>
        <v>23</v>
      </c>
      <c r="B24" s="63" t="s">
        <v>289</v>
      </c>
      <c r="C24" s="63" t="s">
        <v>214</v>
      </c>
      <c r="D24" s="64" t="s">
        <v>40</v>
      </c>
      <c r="E24" s="64">
        <f t="shared" si="1"/>
        <v>12</v>
      </c>
      <c r="F24" s="63"/>
      <c r="G24" s="63"/>
      <c r="H24" s="63"/>
      <c r="I24" s="63"/>
      <c r="J24" s="63"/>
      <c r="K24" s="63"/>
      <c r="L24" s="63"/>
      <c r="M24" s="63">
        <v>4</v>
      </c>
      <c r="N24" s="63"/>
      <c r="O24" s="63"/>
      <c r="P24" s="63"/>
      <c r="Q24" s="64"/>
    </row>
    <row r="25" spans="1:17" ht="12.75">
      <c r="A25" s="63">
        <f t="shared" si="0"/>
        <v>24</v>
      </c>
      <c r="B25" s="63" t="s">
        <v>98</v>
      </c>
      <c r="C25" s="63" t="s">
        <v>142</v>
      </c>
      <c r="D25" s="64" t="s">
        <v>68</v>
      </c>
      <c r="E25" s="64">
        <f t="shared" si="1"/>
        <v>11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>
        <v>5</v>
      </c>
      <c r="Q25" s="64"/>
    </row>
    <row r="26" spans="1:17" ht="12.75">
      <c r="A26" s="63">
        <f t="shared" si="0"/>
        <v>25</v>
      </c>
      <c r="B26" s="63" t="s">
        <v>62</v>
      </c>
      <c r="C26" s="63" t="s">
        <v>130</v>
      </c>
      <c r="D26" s="64" t="s">
        <v>40</v>
      </c>
      <c r="E26" s="64">
        <f t="shared" si="1"/>
        <v>10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 t="s">
        <v>92</v>
      </c>
      <c r="Q26" s="64">
        <v>17</v>
      </c>
    </row>
    <row r="27" spans="1:17" ht="12.75">
      <c r="A27" s="63">
        <f t="shared" si="0"/>
        <v>26</v>
      </c>
      <c r="B27" s="63" t="s">
        <v>202</v>
      </c>
      <c r="C27" s="63" t="s">
        <v>203</v>
      </c>
      <c r="D27" s="64" t="s">
        <v>85</v>
      </c>
      <c r="E27" s="64">
        <f t="shared" si="1"/>
        <v>10</v>
      </c>
      <c r="F27" s="63"/>
      <c r="G27" s="63"/>
      <c r="H27" s="63"/>
      <c r="I27" s="63"/>
      <c r="J27" s="63"/>
      <c r="K27" s="63"/>
      <c r="L27" s="63"/>
      <c r="M27" s="63"/>
      <c r="N27" s="63"/>
      <c r="O27" s="63" t="s">
        <v>92</v>
      </c>
      <c r="P27" s="63">
        <v>14</v>
      </c>
      <c r="Q27" s="64"/>
    </row>
    <row r="28" spans="1:17" ht="12.75">
      <c r="A28" s="63">
        <f t="shared" si="0"/>
        <v>27</v>
      </c>
      <c r="B28" s="63" t="s">
        <v>86</v>
      </c>
      <c r="C28" s="63" t="s">
        <v>290</v>
      </c>
      <c r="D28" s="64" t="s">
        <v>261</v>
      </c>
      <c r="E28" s="64">
        <f t="shared" si="1"/>
        <v>10</v>
      </c>
      <c r="F28" s="63"/>
      <c r="G28" s="63"/>
      <c r="H28" s="63"/>
      <c r="I28" s="63"/>
      <c r="J28" s="63"/>
      <c r="K28" s="63"/>
      <c r="L28" s="63"/>
      <c r="M28" s="63"/>
      <c r="N28" s="63"/>
      <c r="O28" s="63" t="s">
        <v>92</v>
      </c>
      <c r="P28" s="63" t="s">
        <v>92</v>
      </c>
      <c r="Q28" s="64"/>
    </row>
    <row r="29" spans="1:17" ht="12.75">
      <c r="A29" s="63">
        <f t="shared" si="0"/>
        <v>28</v>
      </c>
      <c r="B29" s="67" t="s">
        <v>81</v>
      </c>
      <c r="C29" s="67" t="s">
        <v>58</v>
      </c>
      <c r="D29" s="68" t="s">
        <v>59</v>
      </c>
      <c r="E29" s="64">
        <f t="shared" si="1"/>
        <v>10</v>
      </c>
      <c r="F29" s="63"/>
      <c r="G29" s="63"/>
      <c r="H29" s="63"/>
      <c r="I29" s="63"/>
      <c r="J29" s="63"/>
      <c r="K29" s="63"/>
      <c r="L29" s="63"/>
      <c r="M29" s="63"/>
      <c r="N29" s="63"/>
      <c r="O29" s="63">
        <v>6</v>
      </c>
      <c r="P29" s="63"/>
      <c r="Q29" s="64"/>
    </row>
    <row r="30" spans="1:17" ht="12.75">
      <c r="A30" s="63">
        <f t="shared" si="0"/>
        <v>29</v>
      </c>
      <c r="B30" s="63" t="s">
        <v>199</v>
      </c>
      <c r="C30" s="63" t="s">
        <v>200</v>
      </c>
      <c r="D30" s="64" t="s">
        <v>201</v>
      </c>
      <c r="E30" s="64">
        <f t="shared" si="1"/>
        <v>7</v>
      </c>
      <c r="F30" s="63"/>
      <c r="G30" s="63"/>
      <c r="H30" s="63"/>
      <c r="I30" s="63"/>
      <c r="J30" s="63"/>
      <c r="K30" s="63"/>
      <c r="L30" s="63"/>
      <c r="M30" s="63"/>
      <c r="N30" s="63">
        <v>9</v>
      </c>
      <c r="O30" s="63"/>
      <c r="P30" s="63"/>
      <c r="Q30" s="64"/>
    </row>
    <row r="31" spans="1:17" ht="13.5" thickBot="1">
      <c r="A31" s="65">
        <f t="shared" si="0"/>
        <v>30</v>
      </c>
      <c r="B31" s="65" t="s">
        <v>196</v>
      </c>
      <c r="C31" s="65" t="s">
        <v>197</v>
      </c>
      <c r="D31" s="66" t="s">
        <v>38</v>
      </c>
      <c r="E31" s="66">
        <f t="shared" si="1"/>
        <v>7</v>
      </c>
      <c r="F31" s="65"/>
      <c r="G31" s="65"/>
      <c r="H31" s="65"/>
      <c r="I31" s="65"/>
      <c r="J31" s="65"/>
      <c r="K31" s="65"/>
      <c r="L31" s="65"/>
      <c r="M31" s="65">
        <v>9</v>
      </c>
      <c r="N31" s="65"/>
      <c r="O31" s="65"/>
      <c r="P31" s="65"/>
      <c r="Q31" s="66"/>
    </row>
    <row r="32" spans="1:17" ht="13.5" thickTop="1">
      <c r="A32" s="63">
        <f t="shared" si="0"/>
        <v>31</v>
      </c>
      <c r="B32" s="63" t="s">
        <v>172</v>
      </c>
      <c r="C32" s="63" t="s">
        <v>291</v>
      </c>
      <c r="D32" s="64" t="s">
        <v>44</v>
      </c>
      <c r="E32" s="64">
        <f t="shared" si="1"/>
        <v>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>
        <v>11</v>
      </c>
    </row>
    <row r="33" spans="1:17" ht="12.75">
      <c r="A33" s="63">
        <f t="shared" si="0"/>
        <v>32</v>
      </c>
      <c r="B33" s="63" t="s">
        <v>189</v>
      </c>
      <c r="C33" s="63" t="s">
        <v>190</v>
      </c>
      <c r="D33" s="64" t="s">
        <v>143</v>
      </c>
      <c r="E33" s="64">
        <f t="shared" si="1"/>
        <v>5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 t="s">
        <v>92</v>
      </c>
    </row>
    <row r="34" spans="1:17" ht="12.75">
      <c r="A34" s="63">
        <f aca="true" t="shared" si="2" ref="A34:A65">ROW()-1</f>
        <v>33</v>
      </c>
      <c r="B34" s="63" t="s">
        <v>47</v>
      </c>
      <c r="C34" s="63" t="s">
        <v>292</v>
      </c>
      <c r="D34" s="64" t="s">
        <v>293</v>
      </c>
      <c r="E34" s="64">
        <f aca="true" t="shared" si="3" ref="E34:E65">SUM(COUNTIF(F34:Q34,"=1")*10,COUNTIF(F34:Q34,"=2")*9,COUNTIF(F34:Q34,"=3")*8,COUNTIF(F34:Q34,"=4")*7,COUNTIF(F34:Q34,"=5")*6,COUNTIF(F34:Q34,"=6")*5,COUNTIF(F34:Q34,"=7")*4,COUNTIF(F34:Q34,"=8")*3,COUNTIF(F34:Q34,"=9")*2,COUNTIF(F34:Q34,"=10")*1,COUNTA(F34:Q34)*5)</f>
        <v>5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 t="s">
        <v>92</v>
      </c>
    </row>
    <row r="35" spans="1:17" ht="12.75">
      <c r="A35" s="63">
        <f t="shared" si="2"/>
        <v>34</v>
      </c>
      <c r="B35" s="63" t="s">
        <v>265</v>
      </c>
      <c r="C35" s="63" t="s">
        <v>266</v>
      </c>
      <c r="D35" s="64" t="s">
        <v>75</v>
      </c>
      <c r="E35" s="64">
        <f t="shared" si="3"/>
        <v>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>
        <v>11</v>
      </c>
      <c r="Q35" s="64"/>
    </row>
    <row r="36" spans="1:17" ht="12.75">
      <c r="A36" s="63">
        <f t="shared" si="2"/>
        <v>35</v>
      </c>
      <c r="B36" s="63" t="s">
        <v>172</v>
      </c>
      <c r="C36" s="63" t="s">
        <v>270</v>
      </c>
      <c r="D36" s="64" t="s">
        <v>267</v>
      </c>
      <c r="E36" s="64">
        <f t="shared" si="3"/>
        <v>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v>15</v>
      </c>
      <c r="Q36" s="64"/>
    </row>
    <row r="37" spans="1:17" ht="12.75">
      <c r="A37" s="63">
        <f t="shared" si="2"/>
        <v>36</v>
      </c>
      <c r="B37" s="63" t="s">
        <v>294</v>
      </c>
      <c r="C37" s="63" t="s">
        <v>208</v>
      </c>
      <c r="D37" s="64" t="s">
        <v>87</v>
      </c>
      <c r="E37" s="64">
        <f t="shared" si="3"/>
        <v>5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 t="s">
        <v>92</v>
      </c>
      <c r="Q37" s="64"/>
    </row>
    <row r="38" spans="1:17" ht="12.75">
      <c r="A38" s="63">
        <f t="shared" si="2"/>
        <v>37</v>
      </c>
      <c r="B38" s="63" t="s">
        <v>269</v>
      </c>
      <c r="C38" s="63" t="s">
        <v>241</v>
      </c>
      <c r="D38" s="64" t="s">
        <v>295</v>
      </c>
      <c r="E38" s="64">
        <f t="shared" si="3"/>
        <v>5</v>
      </c>
      <c r="F38" s="63"/>
      <c r="G38" s="63"/>
      <c r="H38" s="63"/>
      <c r="I38" s="63"/>
      <c r="J38" s="63"/>
      <c r="K38" s="63"/>
      <c r="L38" s="63"/>
      <c r="M38" s="63"/>
      <c r="N38" s="63"/>
      <c r="O38" s="63">
        <v>12</v>
      </c>
      <c r="P38" s="63"/>
      <c r="Q38" s="64"/>
    </row>
    <row r="39" spans="1:17" ht="12.75">
      <c r="A39" s="63">
        <f t="shared" si="2"/>
        <v>38</v>
      </c>
      <c r="B39" s="67" t="s">
        <v>299</v>
      </c>
      <c r="C39" s="67" t="s">
        <v>235</v>
      </c>
      <c r="D39" s="68" t="s">
        <v>38</v>
      </c>
      <c r="E39" s="64">
        <f t="shared" si="3"/>
        <v>5</v>
      </c>
      <c r="F39" s="63"/>
      <c r="G39" s="63"/>
      <c r="H39" s="63"/>
      <c r="I39" s="63"/>
      <c r="J39" s="63"/>
      <c r="K39" s="63"/>
      <c r="L39" s="63"/>
      <c r="M39" s="63"/>
      <c r="N39" s="63"/>
      <c r="O39" s="63" t="s">
        <v>92</v>
      </c>
      <c r="P39" s="63"/>
      <c r="Q39" s="64"/>
    </row>
    <row r="40" spans="1:17" ht="12.75">
      <c r="A40" s="63">
        <f t="shared" si="2"/>
        <v>39</v>
      </c>
      <c r="B40" s="63" t="s">
        <v>296</v>
      </c>
      <c r="C40" s="63" t="s">
        <v>297</v>
      </c>
      <c r="D40" s="64" t="s">
        <v>298</v>
      </c>
      <c r="E40" s="64">
        <f t="shared" si="3"/>
        <v>5</v>
      </c>
      <c r="F40" s="63"/>
      <c r="G40" s="63"/>
      <c r="H40" s="63"/>
      <c r="I40" s="63"/>
      <c r="J40" s="63"/>
      <c r="K40" s="63"/>
      <c r="L40" s="63"/>
      <c r="M40" s="63"/>
      <c r="N40" s="63"/>
      <c r="O40" s="63" t="s">
        <v>92</v>
      </c>
      <c r="P40" s="63"/>
      <c r="Q40" s="64"/>
    </row>
    <row r="41" spans="1:17" ht="13.5" thickBot="1">
      <c r="A41" s="65">
        <f t="shared" si="2"/>
        <v>40</v>
      </c>
      <c r="B41" s="65" t="s">
        <v>103</v>
      </c>
      <c r="C41" s="65" t="s">
        <v>104</v>
      </c>
      <c r="D41" s="66" t="s">
        <v>53</v>
      </c>
      <c r="E41" s="66">
        <f t="shared" si="3"/>
        <v>5</v>
      </c>
      <c r="F41" s="65"/>
      <c r="G41" s="65"/>
      <c r="H41" s="65"/>
      <c r="I41" s="65"/>
      <c r="J41" s="65"/>
      <c r="K41" s="65"/>
      <c r="L41" s="65"/>
      <c r="M41" s="65"/>
      <c r="N41" s="65"/>
      <c r="O41" s="65" t="s">
        <v>92</v>
      </c>
      <c r="P41" s="65"/>
      <c r="Q41" s="66"/>
    </row>
    <row r="42" spans="1:17" ht="13.5" thickTop="1">
      <c r="A42" s="63">
        <f t="shared" si="2"/>
        <v>41</v>
      </c>
      <c r="B42" s="63" t="s">
        <v>262</v>
      </c>
      <c r="C42" s="63" t="s">
        <v>263</v>
      </c>
      <c r="D42" s="64" t="s">
        <v>44</v>
      </c>
      <c r="E42" s="64">
        <f t="shared" si="3"/>
        <v>5</v>
      </c>
      <c r="F42" s="63"/>
      <c r="G42" s="63"/>
      <c r="H42" s="63"/>
      <c r="I42" s="63"/>
      <c r="J42" s="63"/>
      <c r="K42" s="63"/>
      <c r="L42" s="63"/>
      <c r="M42" s="63"/>
      <c r="N42" s="63">
        <v>11</v>
      </c>
      <c r="O42" s="63"/>
      <c r="P42" s="63"/>
      <c r="Q42" s="64"/>
    </row>
    <row r="43" spans="1:17" ht="12.75">
      <c r="A43" s="63">
        <f t="shared" si="2"/>
        <v>42</v>
      </c>
      <c r="B43" s="67" t="s">
        <v>172</v>
      </c>
      <c r="C43" s="67" t="s">
        <v>268</v>
      </c>
      <c r="D43" s="68" t="s">
        <v>214</v>
      </c>
      <c r="E43" s="64">
        <f t="shared" si="3"/>
        <v>5</v>
      </c>
      <c r="F43" s="63"/>
      <c r="G43" s="63"/>
      <c r="H43" s="63"/>
      <c r="I43" s="63"/>
      <c r="J43" s="63"/>
      <c r="K43" s="63"/>
      <c r="L43" s="63"/>
      <c r="M43" s="63"/>
      <c r="N43" s="63">
        <v>13</v>
      </c>
      <c r="O43" s="63"/>
      <c r="P43" s="63"/>
      <c r="Q43" s="64"/>
    </row>
    <row r="44" spans="1:17" ht="12.75">
      <c r="A44" s="63">
        <f t="shared" si="2"/>
        <v>43</v>
      </c>
      <c r="B44" s="67" t="s">
        <v>52</v>
      </c>
      <c r="C44" s="67" t="s">
        <v>300</v>
      </c>
      <c r="D44" s="68" t="s">
        <v>301</v>
      </c>
      <c r="E44" s="64">
        <f t="shared" si="3"/>
        <v>5</v>
      </c>
      <c r="F44" s="63"/>
      <c r="G44" s="63"/>
      <c r="H44" s="63"/>
      <c r="I44" s="63"/>
      <c r="J44" s="63"/>
      <c r="K44" s="63"/>
      <c r="L44" s="63"/>
      <c r="M44" s="63"/>
      <c r="N44" s="63" t="s">
        <v>92</v>
      </c>
      <c r="O44" s="63"/>
      <c r="P44" s="63"/>
      <c r="Q44" s="64"/>
    </row>
    <row r="45" spans="1:17" ht="12.75">
      <c r="A45" s="63">
        <f t="shared" si="2"/>
        <v>44</v>
      </c>
      <c r="B45" s="63"/>
      <c r="C45" s="63"/>
      <c r="D45" s="64"/>
      <c r="E45" s="64">
        <f t="shared" si="3"/>
        <v>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6" spans="1:17" ht="12.75">
      <c r="A46" s="63">
        <f t="shared" si="2"/>
        <v>45</v>
      </c>
      <c r="B46" s="63"/>
      <c r="C46" s="63"/>
      <c r="D46" s="64"/>
      <c r="E46" s="64">
        <f t="shared" si="3"/>
        <v>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/>
    </row>
    <row r="47" spans="1:17" ht="12.75">
      <c r="A47" s="63">
        <f t="shared" si="2"/>
        <v>46</v>
      </c>
      <c r="B47" s="63"/>
      <c r="C47" s="63"/>
      <c r="D47" s="64"/>
      <c r="E47" s="64">
        <f t="shared" si="3"/>
        <v>0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4"/>
    </row>
    <row r="48" spans="1:17" ht="12.75">
      <c r="A48" s="63">
        <f t="shared" si="2"/>
        <v>47</v>
      </c>
      <c r="B48" s="63"/>
      <c r="C48" s="63"/>
      <c r="D48" s="64"/>
      <c r="E48" s="64">
        <f t="shared" si="3"/>
        <v>0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1:17" ht="12.75">
      <c r="A49" s="63">
        <f t="shared" si="2"/>
        <v>48</v>
      </c>
      <c r="B49" s="63"/>
      <c r="C49" s="63"/>
      <c r="D49" s="64"/>
      <c r="E49" s="64">
        <f t="shared" si="3"/>
        <v>0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1:17" ht="12.75">
      <c r="A50" s="63">
        <f t="shared" si="2"/>
        <v>49</v>
      </c>
      <c r="B50" s="63"/>
      <c r="C50" s="63"/>
      <c r="D50" s="64"/>
      <c r="E50" s="64">
        <f t="shared" si="3"/>
        <v>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1:17" ht="13.5" thickBot="1">
      <c r="A51" s="65">
        <f t="shared" si="2"/>
        <v>50</v>
      </c>
      <c r="B51" s="65"/>
      <c r="C51" s="65"/>
      <c r="D51" s="66"/>
      <c r="E51" s="66">
        <f t="shared" si="3"/>
        <v>0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13.5" thickTop="1">
      <c r="A52" s="63">
        <f t="shared" si="2"/>
        <v>51</v>
      </c>
      <c r="B52" s="63"/>
      <c r="C52" s="63"/>
      <c r="D52" s="64"/>
      <c r="E52" s="64">
        <f t="shared" si="3"/>
        <v>0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</row>
    <row r="53" spans="1:17" ht="12.75">
      <c r="A53" s="63">
        <f t="shared" si="2"/>
        <v>52</v>
      </c>
      <c r="B53" s="63"/>
      <c r="C53" s="63"/>
      <c r="D53" s="64"/>
      <c r="E53" s="64">
        <f t="shared" si="3"/>
        <v>0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</row>
    <row r="54" spans="1:17" ht="12.75">
      <c r="A54" s="63">
        <f t="shared" si="2"/>
        <v>53</v>
      </c>
      <c r="B54" s="63"/>
      <c r="C54" s="63"/>
      <c r="D54" s="64"/>
      <c r="E54" s="64">
        <f t="shared" si="3"/>
        <v>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</row>
    <row r="55" spans="1:17" ht="12.75">
      <c r="A55" s="63">
        <f t="shared" si="2"/>
        <v>54</v>
      </c>
      <c r="B55" s="63"/>
      <c r="C55" s="63"/>
      <c r="D55" s="64"/>
      <c r="E55" s="64">
        <f t="shared" si="3"/>
        <v>0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1:17" ht="12.75">
      <c r="A56" s="63">
        <f t="shared" si="2"/>
        <v>55</v>
      </c>
      <c r="B56" s="63"/>
      <c r="C56" s="63"/>
      <c r="D56" s="64"/>
      <c r="E56" s="64">
        <f t="shared" si="3"/>
        <v>0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1:17" ht="12.75">
      <c r="A57" s="63">
        <f t="shared" si="2"/>
        <v>56</v>
      </c>
      <c r="B57" s="63"/>
      <c r="C57" s="63"/>
      <c r="D57" s="64"/>
      <c r="E57" s="64">
        <f t="shared" si="3"/>
        <v>0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/>
    </row>
    <row r="58" spans="1:17" ht="12.75">
      <c r="A58" s="63">
        <f t="shared" si="2"/>
        <v>57</v>
      </c>
      <c r="B58" s="63"/>
      <c r="C58" s="63"/>
      <c r="D58" s="64"/>
      <c r="E58" s="64">
        <f t="shared" si="3"/>
        <v>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2.75">
      <c r="A59" s="63">
        <f t="shared" si="2"/>
        <v>58</v>
      </c>
      <c r="B59" s="63"/>
      <c r="C59" s="63"/>
      <c r="D59" s="64"/>
      <c r="E59" s="64">
        <f t="shared" si="3"/>
        <v>0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2.75">
      <c r="A60" s="63">
        <f t="shared" si="2"/>
        <v>59</v>
      </c>
      <c r="B60" s="63"/>
      <c r="C60" s="63"/>
      <c r="D60" s="64"/>
      <c r="E60" s="64">
        <f t="shared" si="3"/>
        <v>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3.5" thickBot="1">
      <c r="A61" s="65">
        <f t="shared" si="2"/>
        <v>60</v>
      </c>
      <c r="B61" s="65"/>
      <c r="C61" s="65"/>
      <c r="D61" s="66"/>
      <c r="E61" s="66">
        <f t="shared" si="3"/>
        <v>0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s="7" customFormat="1" ht="13.5" thickTop="1">
      <c r="A62" s="61">
        <f t="shared" si="2"/>
        <v>61</v>
      </c>
      <c r="B62" s="61"/>
      <c r="C62" s="61"/>
      <c r="D62" s="62"/>
      <c r="E62" s="62">
        <f t="shared" si="3"/>
        <v>0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ht="12.75">
      <c r="A63" s="63">
        <f t="shared" si="2"/>
        <v>62</v>
      </c>
      <c r="B63" s="63"/>
      <c r="C63" s="63"/>
      <c r="D63" s="64"/>
      <c r="E63" s="64">
        <f t="shared" si="3"/>
        <v>0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1:17" ht="12.75">
      <c r="A64" s="63">
        <f t="shared" si="2"/>
        <v>63</v>
      </c>
      <c r="B64" s="63"/>
      <c r="C64" s="63"/>
      <c r="D64" s="64"/>
      <c r="E64" s="64">
        <f t="shared" si="3"/>
        <v>0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/>
    </row>
    <row r="65" spans="1:17" ht="12.75">
      <c r="A65" s="63">
        <f t="shared" si="2"/>
        <v>64</v>
      </c>
      <c r="B65" s="63"/>
      <c r="C65" s="63"/>
      <c r="D65" s="64"/>
      <c r="E65" s="64">
        <f t="shared" si="3"/>
        <v>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/>
    </row>
    <row r="66" spans="1:17" ht="12.75">
      <c r="A66" s="63">
        <f aca="true" t="shared" si="4" ref="A66:A97">ROW()-1</f>
        <v>65</v>
      </c>
      <c r="B66" s="63"/>
      <c r="C66" s="63"/>
      <c r="D66" s="64"/>
      <c r="E66" s="64">
        <f aca="true" t="shared" si="5" ref="E66:E97">SUM(COUNTIF(F66:Q66,"=1")*10,COUNTIF(F66:Q66,"=2")*9,COUNTIF(F66:Q66,"=3")*8,COUNTIF(F66:Q66,"=4")*7,COUNTIF(F66:Q66,"=5")*6,COUNTIF(F66:Q66,"=6")*5,COUNTIF(F66:Q66,"=7")*4,COUNTIF(F66:Q66,"=8")*3,COUNTIF(F66:Q66,"=9")*2,COUNTIF(F66:Q66,"=10")*1,COUNTA(F66:Q66)*5)</f>
        <v>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</row>
    <row r="67" spans="1:17" ht="12.75">
      <c r="A67" s="63">
        <f t="shared" si="4"/>
        <v>66</v>
      </c>
      <c r="B67" s="63"/>
      <c r="C67" s="63"/>
      <c r="D67" s="64"/>
      <c r="E67" s="64">
        <f t="shared" si="5"/>
        <v>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  <row r="68" spans="1:17" ht="12.75">
      <c r="A68" s="63">
        <f t="shared" si="4"/>
        <v>67</v>
      </c>
      <c r="B68" s="63"/>
      <c r="C68" s="63"/>
      <c r="D68" s="64"/>
      <c r="E68" s="64">
        <f t="shared" si="5"/>
        <v>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</row>
    <row r="69" spans="1:17" ht="12.75">
      <c r="A69" s="63">
        <f t="shared" si="4"/>
        <v>68</v>
      </c>
      <c r="B69" s="63"/>
      <c r="C69" s="63"/>
      <c r="D69" s="64"/>
      <c r="E69" s="64">
        <f t="shared" si="5"/>
        <v>0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</row>
    <row r="70" spans="1:17" ht="12.75">
      <c r="A70" s="63">
        <f t="shared" si="4"/>
        <v>69</v>
      </c>
      <c r="B70" s="63"/>
      <c r="C70" s="63"/>
      <c r="D70" s="64"/>
      <c r="E70" s="64">
        <f t="shared" si="5"/>
        <v>0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</row>
    <row r="71" spans="1:17" ht="13.5" thickBot="1">
      <c r="A71" s="65">
        <f t="shared" si="4"/>
        <v>70</v>
      </c>
      <c r="B71" s="65"/>
      <c r="C71" s="65"/>
      <c r="D71" s="66"/>
      <c r="E71" s="66">
        <f t="shared" si="5"/>
        <v>0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</row>
    <row r="72" spans="1:17" ht="13.5" thickTop="1">
      <c r="A72" s="63">
        <f t="shared" si="4"/>
        <v>71</v>
      </c>
      <c r="B72" s="67"/>
      <c r="C72" s="67"/>
      <c r="D72" s="68"/>
      <c r="E72" s="64">
        <f t="shared" si="5"/>
        <v>0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3" spans="1:17" ht="12.75">
      <c r="A73" s="63">
        <f t="shared" si="4"/>
        <v>72</v>
      </c>
      <c r="B73" s="63"/>
      <c r="C73" s="63"/>
      <c r="D73" s="64"/>
      <c r="E73" s="64">
        <f t="shared" si="5"/>
        <v>0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</row>
    <row r="74" spans="1:17" ht="12.75">
      <c r="A74" s="63">
        <f t="shared" si="4"/>
        <v>73</v>
      </c>
      <c r="B74" s="63"/>
      <c r="C74" s="63"/>
      <c r="D74" s="64"/>
      <c r="E74" s="64">
        <f t="shared" si="5"/>
        <v>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</row>
    <row r="75" spans="1:17" ht="12.75">
      <c r="A75" s="63">
        <f t="shared" si="4"/>
        <v>74</v>
      </c>
      <c r="B75" s="63"/>
      <c r="C75" s="63"/>
      <c r="D75" s="64"/>
      <c r="E75" s="64">
        <f t="shared" si="5"/>
        <v>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2.75">
      <c r="A76" s="63">
        <f t="shared" si="4"/>
        <v>75</v>
      </c>
      <c r="B76" s="63"/>
      <c r="C76" s="63"/>
      <c r="D76" s="64"/>
      <c r="E76" s="64">
        <f t="shared" si="5"/>
        <v>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2.75">
      <c r="A77" s="63">
        <f t="shared" si="4"/>
        <v>76</v>
      </c>
      <c r="B77" s="63"/>
      <c r="C77" s="63"/>
      <c r="D77" s="64"/>
      <c r="E77" s="64">
        <f t="shared" si="5"/>
        <v>0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2.75">
      <c r="A78" s="63">
        <f t="shared" si="4"/>
        <v>77</v>
      </c>
      <c r="B78" s="63"/>
      <c r="C78" s="63"/>
      <c r="D78" s="64"/>
      <c r="E78" s="64">
        <f t="shared" si="5"/>
        <v>0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17" ht="12.75">
      <c r="A79" s="63">
        <f t="shared" si="4"/>
        <v>78</v>
      </c>
      <c r="B79" s="63"/>
      <c r="C79" s="63"/>
      <c r="D79" s="64"/>
      <c r="E79" s="64">
        <f t="shared" si="5"/>
        <v>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</row>
    <row r="80" spans="1:17" ht="12.75">
      <c r="A80" s="63">
        <f t="shared" si="4"/>
        <v>79</v>
      </c>
      <c r="B80" s="63"/>
      <c r="C80" s="63"/>
      <c r="D80" s="64"/>
      <c r="E80" s="64">
        <f t="shared" si="5"/>
        <v>0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</row>
    <row r="81" spans="1:17" ht="13.5" thickBot="1">
      <c r="A81" s="65">
        <f t="shared" si="4"/>
        <v>80</v>
      </c>
      <c r="B81" s="65"/>
      <c r="C81" s="65"/>
      <c r="D81" s="66"/>
      <c r="E81" s="66">
        <f t="shared" si="5"/>
        <v>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13.5" thickTop="1">
      <c r="A82" s="63">
        <f t="shared" si="4"/>
        <v>81</v>
      </c>
      <c r="B82" s="63"/>
      <c r="C82" s="63"/>
      <c r="D82" s="64"/>
      <c r="E82" s="64">
        <f t="shared" si="5"/>
        <v>0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</row>
    <row r="83" spans="1:17" ht="12.75">
      <c r="A83" s="63">
        <f t="shared" si="4"/>
        <v>82</v>
      </c>
      <c r="B83" s="63"/>
      <c r="C83" s="63"/>
      <c r="D83" s="64"/>
      <c r="E83" s="64">
        <f t="shared" si="5"/>
        <v>0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</row>
    <row r="84" spans="1:17" ht="12.75">
      <c r="A84" s="63">
        <f t="shared" si="4"/>
        <v>83</v>
      </c>
      <c r="B84" s="63"/>
      <c r="C84" s="63"/>
      <c r="D84" s="64"/>
      <c r="E84" s="64">
        <f t="shared" si="5"/>
        <v>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</row>
    <row r="85" spans="1:17" ht="12.75">
      <c r="A85" s="63">
        <f t="shared" si="4"/>
        <v>84</v>
      </c>
      <c r="B85" s="63"/>
      <c r="C85" s="63"/>
      <c r="D85" s="64"/>
      <c r="E85" s="64">
        <f t="shared" si="5"/>
        <v>0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</row>
    <row r="86" spans="1:17" ht="12.75">
      <c r="A86" s="63">
        <f t="shared" si="4"/>
        <v>85</v>
      </c>
      <c r="B86" s="63"/>
      <c r="C86" s="63"/>
      <c r="D86" s="64"/>
      <c r="E86" s="64">
        <f t="shared" si="5"/>
        <v>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</row>
    <row r="87" spans="1:17" ht="12.75">
      <c r="A87" s="63">
        <f t="shared" si="4"/>
        <v>86</v>
      </c>
      <c r="B87" s="63"/>
      <c r="C87" s="63"/>
      <c r="D87" s="64"/>
      <c r="E87" s="64">
        <f t="shared" si="5"/>
        <v>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  <row r="88" spans="1:17" ht="12.75">
      <c r="A88" s="63">
        <f t="shared" si="4"/>
        <v>87</v>
      </c>
      <c r="B88" s="67"/>
      <c r="C88" s="67"/>
      <c r="D88" s="68"/>
      <c r="E88" s="64">
        <f t="shared" si="5"/>
        <v>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</row>
    <row r="89" spans="1:17" ht="12.75">
      <c r="A89" s="63">
        <f t="shared" si="4"/>
        <v>88</v>
      </c>
      <c r="B89" s="63"/>
      <c r="C89" s="63"/>
      <c r="D89" s="64"/>
      <c r="E89" s="64">
        <f t="shared" si="5"/>
        <v>0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</row>
    <row r="90" spans="1:17" ht="12.75">
      <c r="A90" s="63">
        <f t="shared" si="4"/>
        <v>89</v>
      </c>
      <c r="B90" s="63"/>
      <c r="C90" s="63"/>
      <c r="D90" s="64"/>
      <c r="E90" s="64">
        <f t="shared" si="5"/>
        <v>0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</row>
    <row r="91" spans="1:17" ht="13.5" thickBot="1">
      <c r="A91" s="65">
        <f t="shared" si="4"/>
        <v>90</v>
      </c>
      <c r="B91" s="65"/>
      <c r="C91" s="65"/>
      <c r="D91" s="66"/>
      <c r="E91" s="66">
        <f t="shared" si="5"/>
        <v>0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13.5" thickTop="1">
      <c r="A92" s="63">
        <f t="shared" si="4"/>
        <v>91</v>
      </c>
      <c r="B92" s="63"/>
      <c r="C92" s="63"/>
      <c r="D92" s="64"/>
      <c r="E92" s="64">
        <f t="shared" si="5"/>
        <v>0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4"/>
    </row>
    <row r="93" spans="1:17" ht="12.75">
      <c r="A93" s="63">
        <f t="shared" si="4"/>
        <v>92</v>
      </c>
      <c r="B93" s="67"/>
      <c r="C93" s="67"/>
      <c r="D93" s="68"/>
      <c r="E93" s="64">
        <f t="shared" si="5"/>
        <v>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4"/>
    </row>
    <row r="94" spans="1:17" ht="12.75">
      <c r="A94" s="63">
        <f t="shared" si="4"/>
        <v>93</v>
      </c>
      <c r="B94" s="63"/>
      <c r="C94" s="63"/>
      <c r="D94" s="64"/>
      <c r="E94" s="64">
        <f t="shared" si="5"/>
        <v>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4"/>
    </row>
    <row r="95" spans="1:17" ht="12.75">
      <c r="A95" s="63">
        <f t="shared" si="4"/>
        <v>94</v>
      </c>
      <c r="B95" s="63"/>
      <c r="C95" s="63"/>
      <c r="D95" s="64"/>
      <c r="E95" s="64">
        <f t="shared" si="5"/>
        <v>0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/>
    </row>
    <row r="96" spans="1:17" ht="12.75">
      <c r="A96" s="63">
        <f t="shared" si="4"/>
        <v>95</v>
      </c>
      <c r="B96" s="63"/>
      <c r="C96" s="63"/>
      <c r="D96" s="64"/>
      <c r="E96" s="64">
        <f t="shared" si="5"/>
        <v>0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4"/>
    </row>
    <row r="97" spans="1:17" ht="12.75">
      <c r="A97" s="63">
        <f t="shared" si="4"/>
        <v>96</v>
      </c>
      <c r="B97" s="63"/>
      <c r="C97" s="63"/>
      <c r="D97" s="64"/>
      <c r="E97" s="64">
        <f t="shared" si="5"/>
        <v>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4"/>
    </row>
    <row r="98" spans="1:17" ht="12.75">
      <c r="A98" s="63">
        <f aca="true" t="shared" si="6" ref="A98:A129">ROW()-1</f>
        <v>97</v>
      </c>
      <c r="B98" s="63"/>
      <c r="C98" s="63"/>
      <c r="D98" s="64"/>
      <c r="E98" s="64">
        <f aca="true" t="shared" si="7" ref="E98:E129">SUM(COUNTIF(F98:Q98,"=1")*10,COUNTIF(F98:Q98,"=2")*9,COUNTIF(F98:Q98,"=3")*8,COUNTIF(F98:Q98,"=4")*7,COUNTIF(F98:Q98,"=5")*6,COUNTIF(F98:Q98,"=6")*5,COUNTIF(F98:Q98,"=7")*4,COUNTIF(F98:Q98,"=8")*3,COUNTIF(F98:Q98,"=9")*2,COUNTIF(F98:Q98,"=10")*1,COUNTA(F98:Q98)*5)</f>
        <v>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2.75">
      <c r="A99" s="63">
        <f t="shared" si="6"/>
        <v>98</v>
      </c>
      <c r="B99" s="63"/>
      <c r="C99" s="63"/>
      <c r="D99" s="64"/>
      <c r="E99" s="64">
        <f t="shared" si="7"/>
        <v>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12.75">
      <c r="A100" s="63">
        <f t="shared" si="6"/>
        <v>99</v>
      </c>
      <c r="B100" s="63"/>
      <c r="C100" s="63"/>
      <c r="D100" s="64"/>
      <c r="E100" s="64">
        <f t="shared" si="7"/>
        <v>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</row>
    <row r="101" spans="1:17" ht="13.5" thickBot="1">
      <c r="A101" s="65">
        <f t="shared" si="6"/>
        <v>100</v>
      </c>
      <c r="B101" s="65"/>
      <c r="C101" s="65"/>
      <c r="D101" s="66"/>
      <c r="E101" s="66">
        <f t="shared" si="7"/>
        <v>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</row>
    <row r="102" spans="1:17" ht="13.5" thickTop="1">
      <c r="A102" s="63">
        <f t="shared" si="6"/>
        <v>101</v>
      </c>
      <c r="B102" s="61"/>
      <c r="C102" s="61"/>
      <c r="D102" s="62"/>
      <c r="E102" s="64">
        <f t="shared" si="7"/>
        <v>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4"/>
    </row>
    <row r="103" spans="1:17" ht="12.75">
      <c r="A103" s="63">
        <f t="shared" si="6"/>
        <v>102</v>
      </c>
      <c r="B103" s="63"/>
      <c r="C103" s="63"/>
      <c r="D103" s="64"/>
      <c r="E103" s="64">
        <f t="shared" si="7"/>
        <v>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</row>
    <row r="104" spans="1:17" ht="12.75">
      <c r="A104" s="63">
        <f t="shared" si="6"/>
        <v>103</v>
      </c>
      <c r="B104" s="63"/>
      <c r="C104" s="63"/>
      <c r="D104" s="64"/>
      <c r="E104" s="64">
        <f t="shared" si="7"/>
        <v>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</row>
    <row r="105" spans="1:17" ht="12.75">
      <c r="A105" s="63">
        <f t="shared" si="6"/>
        <v>104</v>
      </c>
      <c r="B105" s="63"/>
      <c r="C105" s="63"/>
      <c r="D105" s="64"/>
      <c r="E105" s="64">
        <f t="shared" si="7"/>
        <v>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2.75">
      <c r="A106" s="63">
        <f t="shared" si="6"/>
        <v>105</v>
      </c>
      <c r="B106" s="63"/>
      <c r="C106" s="63"/>
      <c r="D106" s="64"/>
      <c r="E106" s="64">
        <f t="shared" si="7"/>
        <v>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4"/>
    </row>
    <row r="107" spans="1:17" ht="12.75">
      <c r="A107" s="63">
        <f t="shared" si="6"/>
        <v>106</v>
      </c>
      <c r="B107" s="63"/>
      <c r="C107" s="63"/>
      <c r="D107" s="64"/>
      <c r="E107" s="64">
        <f t="shared" si="7"/>
        <v>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</row>
    <row r="108" spans="1:17" ht="12.75">
      <c r="A108" s="63">
        <f t="shared" si="6"/>
        <v>107</v>
      </c>
      <c r="B108" s="63"/>
      <c r="C108" s="63"/>
      <c r="D108" s="64"/>
      <c r="E108" s="64">
        <f t="shared" si="7"/>
        <v>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4"/>
    </row>
    <row r="109" spans="1:17" ht="12.75">
      <c r="A109" s="63">
        <f t="shared" si="6"/>
        <v>108</v>
      </c>
      <c r="B109" s="63"/>
      <c r="C109" s="63"/>
      <c r="D109" s="64"/>
      <c r="E109" s="64">
        <f t="shared" si="7"/>
        <v>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</row>
    <row r="110" spans="1:17" ht="12.75">
      <c r="A110" s="63">
        <f t="shared" si="6"/>
        <v>109</v>
      </c>
      <c r="B110" s="63"/>
      <c r="C110" s="63"/>
      <c r="D110" s="64"/>
      <c r="E110" s="64">
        <f t="shared" si="7"/>
        <v>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3.5" thickBot="1">
      <c r="A111" s="65">
        <f t="shared" si="6"/>
        <v>110</v>
      </c>
      <c r="B111" s="65"/>
      <c r="C111" s="65"/>
      <c r="D111" s="66"/>
      <c r="E111" s="66">
        <f t="shared" si="7"/>
        <v>0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</row>
    <row r="112" spans="1:17" ht="13.5" thickTop="1">
      <c r="A112" s="63">
        <f t="shared" si="6"/>
        <v>111</v>
      </c>
      <c r="B112" s="67"/>
      <c r="C112" s="67"/>
      <c r="D112" s="68"/>
      <c r="E112" s="64">
        <f t="shared" si="7"/>
        <v>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7" ht="12.75">
      <c r="A113" s="63">
        <f t="shared" si="6"/>
        <v>112</v>
      </c>
      <c r="B113" s="63"/>
      <c r="C113" s="63"/>
      <c r="D113" s="64"/>
      <c r="E113" s="64">
        <f t="shared" si="7"/>
        <v>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4"/>
    </row>
    <row r="114" spans="1:17" ht="12.75">
      <c r="A114" s="63">
        <f t="shared" si="6"/>
        <v>113</v>
      </c>
      <c r="B114" s="63"/>
      <c r="C114" s="63"/>
      <c r="D114" s="64"/>
      <c r="E114" s="64">
        <f t="shared" si="7"/>
        <v>0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</row>
    <row r="115" spans="1:17" ht="12.75">
      <c r="A115" s="63">
        <f t="shared" si="6"/>
        <v>114</v>
      </c>
      <c r="B115" s="63"/>
      <c r="C115" s="63"/>
      <c r="D115" s="64"/>
      <c r="E115" s="64">
        <f t="shared" si="7"/>
        <v>0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</row>
    <row r="116" spans="1:17" ht="12.75">
      <c r="A116" s="63">
        <f t="shared" si="6"/>
        <v>115</v>
      </c>
      <c r="B116" s="63"/>
      <c r="C116" s="63"/>
      <c r="D116" s="64"/>
      <c r="E116" s="64">
        <f t="shared" si="7"/>
        <v>0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</row>
    <row r="117" spans="1:17" ht="12.75">
      <c r="A117" s="63">
        <f t="shared" si="6"/>
        <v>116</v>
      </c>
      <c r="B117" s="63"/>
      <c r="C117" s="63"/>
      <c r="D117" s="64"/>
      <c r="E117" s="64">
        <f t="shared" si="7"/>
        <v>0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4"/>
    </row>
    <row r="118" spans="1:17" ht="12.75">
      <c r="A118" s="63">
        <f t="shared" si="6"/>
        <v>117</v>
      </c>
      <c r="B118" s="63"/>
      <c r="C118" s="63"/>
      <c r="D118" s="64"/>
      <c r="E118" s="64">
        <f t="shared" si="7"/>
        <v>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4"/>
    </row>
    <row r="119" spans="1:17" ht="12.75">
      <c r="A119" s="63">
        <f t="shared" si="6"/>
        <v>118</v>
      </c>
      <c r="B119" s="63"/>
      <c r="C119" s="63"/>
      <c r="D119" s="64"/>
      <c r="E119" s="64">
        <f t="shared" si="7"/>
        <v>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4"/>
    </row>
    <row r="120" spans="1:17" ht="12.75">
      <c r="A120" s="63">
        <f t="shared" si="6"/>
        <v>119</v>
      </c>
      <c r="B120" s="63"/>
      <c r="C120" s="63"/>
      <c r="D120" s="64"/>
      <c r="E120" s="64">
        <f t="shared" si="7"/>
        <v>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4"/>
    </row>
    <row r="121" spans="1:17" ht="13.5" thickBot="1">
      <c r="A121" s="65">
        <f t="shared" si="6"/>
        <v>120</v>
      </c>
      <c r="B121" s="65"/>
      <c r="C121" s="65"/>
      <c r="D121" s="66"/>
      <c r="E121" s="66">
        <f t="shared" si="7"/>
        <v>0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</row>
    <row r="122" spans="1:17" s="7" customFormat="1" ht="13.5" thickTop="1">
      <c r="A122" s="61">
        <f t="shared" si="6"/>
        <v>121</v>
      </c>
      <c r="B122" s="61"/>
      <c r="C122" s="61"/>
      <c r="D122" s="62"/>
      <c r="E122" s="62">
        <f t="shared" si="7"/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2.75">
      <c r="A123" s="63">
        <f t="shared" si="6"/>
        <v>122</v>
      </c>
      <c r="B123" s="63"/>
      <c r="C123" s="63"/>
      <c r="D123" s="64"/>
      <c r="E123" s="64">
        <f t="shared" si="7"/>
        <v>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</row>
    <row r="124" spans="1:17" ht="12.75">
      <c r="A124" s="63">
        <f t="shared" si="6"/>
        <v>123</v>
      </c>
      <c r="B124" s="63"/>
      <c r="C124" s="63"/>
      <c r="D124" s="64"/>
      <c r="E124" s="64">
        <f t="shared" si="7"/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2.75">
      <c r="A125" s="63">
        <f t="shared" si="6"/>
        <v>124</v>
      </c>
      <c r="B125" s="63"/>
      <c r="C125" s="63"/>
      <c r="D125" s="64"/>
      <c r="E125" s="64">
        <f t="shared" si="7"/>
        <v>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1:17" ht="12.75">
      <c r="A126" s="63">
        <f t="shared" si="6"/>
        <v>125</v>
      </c>
      <c r="B126" s="63"/>
      <c r="C126" s="63"/>
      <c r="D126" s="64"/>
      <c r="E126" s="64">
        <f t="shared" si="7"/>
        <v>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</row>
    <row r="127" spans="1:17" ht="12.75">
      <c r="A127" s="63">
        <f t="shared" si="6"/>
        <v>126</v>
      </c>
      <c r="B127" s="63"/>
      <c r="C127" s="63"/>
      <c r="D127" s="64"/>
      <c r="E127" s="64">
        <f t="shared" si="7"/>
        <v>0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1:17" ht="12.75">
      <c r="A128" s="63">
        <f t="shared" si="6"/>
        <v>127</v>
      </c>
      <c r="B128" s="63"/>
      <c r="C128" s="63"/>
      <c r="D128" s="64"/>
      <c r="E128" s="64">
        <f t="shared" si="7"/>
        <v>0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4"/>
    </row>
    <row r="129" spans="1:17" ht="12.75">
      <c r="A129" s="63">
        <f t="shared" si="6"/>
        <v>128</v>
      </c>
      <c r="B129" s="63"/>
      <c r="C129" s="63"/>
      <c r="D129" s="70"/>
      <c r="E129" s="64">
        <f t="shared" si="7"/>
        <v>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4"/>
    </row>
    <row r="130" spans="1:17" ht="12.75">
      <c r="A130" s="63">
        <f aca="true" t="shared" si="8" ref="A130:A161">ROW()-1</f>
        <v>129</v>
      </c>
      <c r="B130" s="63"/>
      <c r="C130" s="63"/>
      <c r="D130" s="64"/>
      <c r="E130" s="64">
        <f aca="true" t="shared" si="9" ref="E130:E161">SUM(COUNTIF(F130:Q130,"=1")*10,COUNTIF(F130:Q130,"=2")*9,COUNTIF(F130:Q130,"=3")*8,COUNTIF(F130:Q130,"=4")*7,COUNTIF(F130:Q130,"=5")*6,COUNTIF(F130:Q130,"=6")*5,COUNTIF(F130:Q130,"=7")*4,COUNTIF(F130:Q130,"=8")*3,COUNTIF(F130:Q130,"=9")*2,COUNTIF(F130:Q130,"=10")*1,COUNTA(F130:Q130)*5)</f>
        <v>0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</row>
    <row r="131" spans="1:17" ht="13.5" thickBot="1">
      <c r="A131" s="65">
        <f t="shared" si="8"/>
        <v>130</v>
      </c>
      <c r="B131" s="65"/>
      <c r="C131" s="65"/>
      <c r="D131" s="66"/>
      <c r="E131" s="66">
        <f t="shared" si="9"/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6"/>
    </row>
    <row r="132" spans="1:17" ht="13.5" thickTop="1">
      <c r="A132" s="63">
        <f t="shared" si="8"/>
        <v>131</v>
      </c>
      <c r="B132" s="63"/>
      <c r="C132" s="63"/>
      <c r="D132" s="64"/>
      <c r="E132" s="64">
        <f t="shared" si="9"/>
        <v>0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4"/>
    </row>
    <row r="133" spans="1:17" ht="12.75">
      <c r="A133" s="63">
        <f t="shared" si="8"/>
        <v>132</v>
      </c>
      <c r="B133" s="63"/>
      <c r="C133" s="63"/>
      <c r="D133" s="64"/>
      <c r="E133" s="64">
        <f t="shared" si="9"/>
        <v>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</row>
    <row r="134" spans="1:17" ht="12.75">
      <c r="A134" s="63">
        <f t="shared" si="8"/>
        <v>133</v>
      </c>
      <c r="B134" s="63"/>
      <c r="C134" s="63"/>
      <c r="D134" s="64"/>
      <c r="E134" s="64">
        <f t="shared" si="9"/>
        <v>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</row>
    <row r="135" spans="1:17" ht="12.75">
      <c r="A135" s="63">
        <f t="shared" si="8"/>
        <v>134</v>
      </c>
      <c r="B135" s="63"/>
      <c r="C135" s="63"/>
      <c r="D135" s="64"/>
      <c r="E135" s="64">
        <f t="shared" si="9"/>
        <v>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4"/>
    </row>
    <row r="136" spans="1:17" ht="12.75">
      <c r="A136" s="63">
        <f t="shared" si="8"/>
        <v>135</v>
      </c>
      <c r="B136" s="63"/>
      <c r="C136" s="63"/>
      <c r="D136" s="64"/>
      <c r="E136" s="64">
        <f t="shared" si="9"/>
        <v>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4"/>
    </row>
    <row r="137" spans="1:17" ht="12.75">
      <c r="A137" s="63">
        <f t="shared" si="8"/>
        <v>136</v>
      </c>
      <c r="B137" s="63"/>
      <c r="C137" s="63"/>
      <c r="D137" s="64"/>
      <c r="E137" s="64">
        <f t="shared" si="9"/>
        <v>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</row>
    <row r="138" spans="1:17" ht="12.75">
      <c r="A138" s="63">
        <f t="shared" si="8"/>
        <v>137</v>
      </c>
      <c r="B138" s="63"/>
      <c r="C138" s="63"/>
      <c r="D138" s="64"/>
      <c r="E138" s="64">
        <f t="shared" si="9"/>
        <v>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4"/>
    </row>
    <row r="139" spans="1:17" ht="12.75">
      <c r="A139" s="63">
        <f t="shared" si="8"/>
        <v>138</v>
      </c>
      <c r="B139" s="63"/>
      <c r="C139" s="63"/>
      <c r="D139" s="64"/>
      <c r="E139" s="64">
        <f t="shared" si="9"/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ht="12.75">
      <c r="A140" s="63">
        <f t="shared" si="8"/>
        <v>139</v>
      </c>
      <c r="B140" s="63"/>
      <c r="C140" s="63"/>
      <c r="D140" s="64"/>
      <c r="E140" s="64">
        <f t="shared" si="9"/>
        <v>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4"/>
    </row>
    <row r="141" spans="1:17" ht="13.5" thickBot="1">
      <c r="A141" s="65">
        <f t="shared" si="8"/>
        <v>140</v>
      </c>
      <c r="B141" s="65"/>
      <c r="C141" s="65"/>
      <c r="D141" s="66"/>
      <c r="E141" s="66">
        <f t="shared" si="9"/>
        <v>0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13.5" thickTop="1">
      <c r="A142" s="63">
        <f t="shared" si="8"/>
        <v>141</v>
      </c>
      <c r="B142" s="63"/>
      <c r="C142" s="63"/>
      <c r="D142" s="64"/>
      <c r="E142" s="64">
        <f t="shared" si="9"/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4"/>
    </row>
    <row r="143" spans="1:17" ht="12.75">
      <c r="A143" s="63">
        <f t="shared" si="8"/>
        <v>142</v>
      </c>
      <c r="B143" s="63"/>
      <c r="C143" s="63"/>
      <c r="D143" s="64"/>
      <c r="E143" s="64">
        <f t="shared" si="9"/>
        <v>0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4"/>
    </row>
    <row r="144" spans="1:17" ht="12.75">
      <c r="A144" s="63">
        <f t="shared" si="8"/>
        <v>143</v>
      </c>
      <c r="B144" s="63"/>
      <c r="C144" s="63"/>
      <c r="D144" s="64"/>
      <c r="E144" s="64">
        <f t="shared" si="9"/>
        <v>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</row>
    <row r="145" spans="1:17" ht="12.75">
      <c r="A145" s="63">
        <f t="shared" si="8"/>
        <v>144</v>
      </c>
      <c r="B145" s="63"/>
      <c r="C145" s="63"/>
      <c r="D145" s="64"/>
      <c r="E145" s="64">
        <f t="shared" si="9"/>
        <v>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4"/>
    </row>
    <row r="146" spans="1:17" ht="12.75">
      <c r="A146" s="63">
        <f t="shared" si="8"/>
        <v>145</v>
      </c>
      <c r="B146" s="63"/>
      <c r="C146" s="63"/>
      <c r="D146" s="64"/>
      <c r="E146" s="64">
        <f t="shared" si="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</row>
    <row r="147" spans="1:17" ht="12.75">
      <c r="A147" s="63">
        <f t="shared" si="8"/>
        <v>146</v>
      </c>
      <c r="B147" s="63"/>
      <c r="C147" s="63"/>
      <c r="D147" s="64"/>
      <c r="E147" s="64">
        <f t="shared" si="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</row>
    <row r="148" spans="1:17" ht="12.75">
      <c r="A148" s="63">
        <f t="shared" si="8"/>
        <v>147</v>
      </c>
      <c r="B148" s="63"/>
      <c r="C148" s="63"/>
      <c r="D148" s="64"/>
      <c r="E148" s="64">
        <f t="shared" si="9"/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</row>
    <row r="149" spans="1:17" ht="12.75">
      <c r="A149" s="63">
        <f t="shared" si="8"/>
        <v>148</v>
      </c>
      <c r="B149" s="63"/>
      <c r="C149" s="63"/>
      <c r="D149" s="64"/>
      <c r="E149" s="64">
        <f t="shared" si="9"/>
        <v>0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4"/>
    </row>
    <row r="150" spans="1:17" ht="12.75">
      <c r="A150" s="63">
        <f t="shared" si="8"/>
        <v>149</v>
      </c>
      <c r="B150" s="63"/>
      <c r="C150" s="63"/>
      <c r="D150" s="64"/>
      <c r="E150" s="64">
        <f t="shared" si="9"/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</row>
    <row r="151" spans="1:17" ht="13.5" thickBot="1">
      <c r="A151" s="65">
        <f t="shared" si="8"/>
        <v>150</v>
      </c>
      <c r="B151" s="65"/>
      <c r="C151" s="65"/>
      <c r="D151" s="66"/>
      <c r="E151" s="66">
        <f t="shared" si="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6"/>
    </row>
    <row r="152" spans="1:17" ht="13.5" thickTop="1">
      <c r="A152" s="63">
        <f t="shared" si="8"/>
        <v>151</v>
      </c>
      <c r="B152" s="63"/>
      <c r="C152" s="63"/>
      <c r="D152" s="64"/>
      <c r="E152" s="64">
        <f t="shared" si="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</row>
    <row r="153" spans="1:17" ht="12.75">
      <c r="A153" s="63">
        <f t="shared" si="8"/>
        <v>152</v>
      </c>
      <c r="B153" s="63"/>
      <c r="C153" s="63"/>
      <c r="D153" s="64"/>
      <c r="E153" s="64">
        <f t="shared" si="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</row>
    <row r="154" spans="1:17" ht="12.75">
      <c r="A154" s="63">
        <f t="shared" si="8"/>
        <v>153</v>
      </c>
      <c r="B154" s="63"/>
      <c r="C154" s="63"/>
      <c r="D154" s="64"/>
      <c r="E154" s="64">
        <f t="shared" si="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2.75">
      <c r="A155" s="63">
        <f t="shared" si="8"/>
        <v>154</v>
      </c>
      <c r="B155" s="63"/>
      <c r="C155" s="63"/>
      <c r="D155" s="64"/>
      <c r="E155" s="64">
        <f t="shared" si="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</row>
    <row r="156" spans="1:17" ht="12.75">
      <c r="A156" s="63">
        <f t="shared" si="8"/>
        <v>155</v>
      </c>
      <c r="B156" s="63"/>
      <c r="C156" s="63"/>
      <c r="D156" s="64"/>
      <c r="E156" s="64">
        <f t="shared" si="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</row>
    <row r="157" spans="1:17" ht="12.75">
      <c r="A157" s="63">
        <f t="shared" si="8"/>
        <v>156</v>
      </c>
      <c r="B157" s="63"/>
      <c r="C157" s="63"/>
      <c r="D157" s="64"/>
      <c r="E157" s="64">
        <f t="shared" si="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4"/>
    </row>
    <row r="158" spans="1:17" ht="12.75">
      <c r="A158" s="63">
        <f t="shared" si="8"/>
        <v>157</v>
      </c>
      <c r="B158" s="63"/>
      <c r="C158" s="63"/>
      <c r="D158" s="64"/>
      <c r="E158" s="64">
        <f t="shared" si="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</row>
    <row r="159" spans="1:17" ht="12.75">
      <c r="A159" s="63">
        <f t="shared" si="8"/>
        <v>158</v>
      </c>
      <c r="B159" s="63"/>
      <c r="C159" s="63"/>
      <c r="D159" s="64"/>
      <c r="E159" s="64">
        <f t="shared" si="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4"/>
    </row>
    <row r="160" spans="1:17" ht="12.75">
      <c r="A160" s="63">
        <f t="shared" si="8"/>
        <v>159</v>
      </c>
      <c r="B160" s="63"/>
      <c r="C160" s="63"/>
      <c r="D160" s="64"/>
      <c r="E160" s="64">
        <f t="shared" si="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</row>
    <row r="161" spans="1:17" ht="13.5" thickBot="1">
      <c r="A161" s="65">
        <f t="shared" si="8"/>
        <v>160</v>
      </c>
      <c r="B161" s="65"/>
      <c r="C161" s="65"/>
      <c r="D161" s="66"/>
      <c r="E161" s="66">
        <f t="shared" si="9"/>
        <v>0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1:17" ht="13.5" thickTop="1">
      <c r="A162" s="63">
        <f aca="true" t="shared" si="10" ref="A162:A181">ROW()-1</f>
        <v>161</v>
      </c>
      <c r="B162" s="63"/>
      <c r="C162" s="63"/>
      <c r="D162" s="64"/>
      <c r="E162" s="64">
        <f aca="true" t="shared" si="11" ref="E162:E193">SUM(COUNTIF(F162:Q162,"=1")*10,COUNTIF(F162:Q162,"=2")*9,COUNTIF(F162:Q162,"=3")*8,COUNTIF(F162:Q162,"=4")*7,COUNTIF(F162:Q162,"=5")*6,COUNTIF(F162:Q162,"=6")*5,COUNTIF(F162:Q162,"=7")*4,COUNTIF(F162:Q162,"=8")*3,COUNTIF(F162:Q162,"=9")*2,COUNTIF(F162:Q162,"=10")*1,COUNTA(F162:Q162)*5)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</row>
    <row r="163" spans="1:17" ht="12.75">
      <c r="A163" s="63">
        <f t="shared" si="10"/>
        <v>162</v>
      </c>
      <c r="B163" s="63"/>
      <c r="C163" s="63"/>
      <c r="D163" s="64"/>
      <c r="E163" s="64">
        <f t="shared" si="1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4"/>
    </row>
    <row r="164" spans="1:17" ht="12.75">
      <c r="A164" s="63">
        <f t="shared" si="10"/>
        <v>163</v>
      </c>
      <c r="B164" s="63"/>
      <c r="C164" s="63"/>
      <c r="D164" s="64"/>
      <c r="E164" s="64">
        <f t="shared" si="1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</row>
    <row r="165" spans="1:17" ht="12.75">
      <c r="A165" s="63">
        <f t="shared" si="10"/>
        <v>164</v>
      </c>
      <c r="B165" s="63"/>
      <c r="C165" s="63"/>
      <c r="D165" s="64"/>
      <c r="E165" s="64">
        <f t="shared" si="1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</row>
    <row r="166" spans="1:17" ht="12.75">
      <c r="A166" s="63">
        <f t="shared" si="10"/>
        <v>165</v>
      </c>
      <c r="B166" s="63"/>
      <c r="C166" s="63"/>
      <c r="D166" s="64"/>
      <c r="E166" s="64">
        <f t="shared" si="1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2.75">
      <c r="A167" s="63">
        <f t="shared" si="10"/>
        <v>166</v>
      </c>
      <c r="B167" s="63"/>
      <c r="C167" s="63"/>
      <c r="D167" s="64"/>
      <c r="E167" s="64">
        <f t="shared" si="1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</row>
    <row r="168" spans="1:17" ht="12.75">
      <c r="A168" s="63">
        <f t="shared" si="10"/>
        <v>167</v>
      </c>
      <c r="B168" s="63"/>
      <c r="C168" s="63"/>
      <c r="D168" s="64"/>
      <c r="E168" s="64">
        <f t="shared" si="1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</row>
    <row r="169" spans="1:17" ht="12.75">
      <c r="A169" s="63">
        <f t="shared" si="10"/>
        <v>168</v>
      </c>
      <c r="B169" s="63"/>
      <c r="C169" s="63"/>
      <c r="D169" s="64"/>
      <c r="E169" s="64">
        <f t="shared" si="1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</row>
    <row r="170" spans="1:17" ht="12.75">
      <c r="A170" s="63">
        <f t="shared" si="10"/>
        <v>169</v>
      </c>
      <c r="B170" s="63"/>
      <c r="C170" s="63"/>
      <c r="D170" s="64"/>
      <c r="E170" s="64">
        <f t="shared" si="11"/>
        <v>0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3.5" thickBot="1">
      <c r="A171" s="65">
        <f t="shared" si="10"/>
        <v>170</v>
      </c>
      <c r="B171" s="65"/>
      <c r="C171" s="65"/>
      <c r="D171" s="66"/>
      <c r="E171" s="66">
        <f t="shared" si="11"/>
        <v>0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6"/>
    </row>
    <row r="172" spans="1:17" ht="13.5" thickTop="1">
      <c r="A172" s="63">
        <f t="shared" si="10"/>
        <v>171</v>
      </c>
      <c r="B172" s="63"/>
      <c r="C172" s="63"/>
      <c r="D172" s="64"/>
      <c r="E172" s="64">
        <f t="shared" si="11"/>
        <v>0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4"/>
    </row>
    <row r="173" spans="1:17" ht="12.75">
      <c r="A173" s="63">
        <f t="shared" si="10"/>
        <v>172</v>
      </c>
      <c r="B173" s="63"/>
      <c r="C173" s="63"/>
      <c r="D173" s="64"/>
      <c r="E173" s="64">
        <f t="shared" si="11"/>
        <v>0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4"/>
    </row>
    <row r="174" spans="1:17" ht="12.75">
      <c r="A174" s="63">
        <f t="shared" si="10"/>
        <v>173</v>
      </c>
      <c r="B174" s="63"/>
      <c r="C174" s="63"/>
      <c r="D174" s="64"/>
      <c r="E174" s="64">
        <f t="shared" si="11"/>
        <v>0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</row>
    <row r="175" spans="1:17" ht="12.75">
      <c r="A175" s="63">
        <f t="shared" si="10"/>
        <v>174</v>
      </c>
      <c r="B175" s="63"/>
      <c r="C175" s="63"/>
      <c r="D175" s="64"/>
      <c r="E175" s="64">
        <f t="shared" si="11"/>
        <v>0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</row>
    <row r="176" spans="1:17" ht="12.75">
      <c r="A176" s="63">
        <f t="shared" si="10"/>
        <v>175</v>
      </c>
      <c r="B176" s="63"/>
      <c r="C176" s="63"/>
      <c r="D176" s="64"/>
      <c r="E176" s="64">
        <f t="shared" si="11"/>
        <v>0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</row>
    <row r="177" spans="1:17" ht="12.75">
      <c r="A177" s="63">
        <f t="shared" si="10"/>
        <v>176</v>
      </c>
      <c r="B177" s="63"/>
      <c r="C177" s="63"/>
      <c r="D177" s="64"/>
      <c r="E177" s="64">
        <f t="shared" si="11"/>
        <v>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</row>
    <row r="178" spans="1:17" ht="12.75">
      <c r="A178" s="63">
        <f t="shared" si="10"/>
        <v>177</v>
      </c>
      <c r="B178" s="63"/>
      <c r="C178" s="63"/>
      <c r="D178" s="64"/>
      <c r="E178" s="64">
        <f t="shared" si="11"/>
        <v>0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4"/>
    </row>
    <row r="179" spans="1:17" ht="12.75">
      <c r="A179" s="63">
        <f t="shared" si="10"/>
        <v>178</v>
      </c>
      <c r="B179" s="63"/>
      <c r="C179" s="63"/>
      <c r="D179" s="64"/>
      <c r="E179" s="64">
        <f t="shared" si="11"/>
        <v>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4"/>
    </row>
    <row r="180" spans="1:17" ht="12.75">
      <c r="A180" s="63">
        <f t="shared" si="10"/>
        <v>179</v>
      </c>
      <c r="B180" s="63"/>
      <c r="C180" s="63"/>
      <c r="D180" s="64"/>
      <c r="E180" s="64">
        <f t="shared" si="11"/>
        <v>0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4"/>
    </row>
    <row r="181" spans="1:17" ht="13.5" thickBot="1">
      <c r="A181" s="65">
        <f t="shared" si="10"/>
        <v>180</v>
      </c>
      <c r="B181" s="65"/>
      <c r="C181" s="65"/>
      <c r="D181" s="66"/>
      <c r="E181" s="66">
        <f t="shared" si="11"/>
        <v>0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6"/>
    </row>
    <row r="1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600" verticalDpi="600" orientation="portrait" paperSize="9" scale="95" r:id="rId2"/>
  <headerFooter alignWithMargins="0">
    <oddFooter>&amp;L&amp;"Arial,Standaard"2001&amp;C&amp;"Arial,Standaard"&amp;A&amp;R&amp;"Arial,Standaard"Pagina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AH65"/>
  <sheetViews>
    <sheetView showGridLines="0" zoomScale="85" zoomScaleNormal="85" zoomScalePageLayoutView="0" workbookViewId="0" topLeftCell="C1">
      <selection activeCell="P22" sqref="P22:R22"/>
    </sheetView>
  </sheetViews>
  <sheetFormatPr defaultColWidth="10.77734375" defaultRowHeight="15.75"/>
  <cols>
    <col min="1" max="2" width="4.3359375" style="15" hidden="1" customWidth="1"/>
    <col min="3" max="3" width="13.6640625" style="15" customWidth="1"/>
    <col min="4" max="4" width="16.6640625" style="15" customWidth="1"/>
    <col min="5" max="5" width="14.6640625" style="15" hidden="1" customWidth="1"/>
    <col min="6" max="22" width="6.77734375" style="15" customWidth="1"/>
    <col min="23" max="23" width="10.77734375" style="15" customWidth="1"/>
    <col min="24" max="16384" width="10.77734375" style="15" customWidth="1"/>
  </cols>
  <sheetData>
    <row r="1" spans="1:22" s="10" customFormat="1" ht="84.75" thickBot="1">
      <c r="A1" s="8"/>
      <c r="B1" s="8"/>
      <c r="C1" s="8"/>
      <c r="D1" s="8"/>
      <c r="E1" s="9"/>
      <c r="F1" s="9" t="s">
        <v>4</v>
      </c>
      <c r="G1" s="3" t="str">
        <f>Gegevens!F2</f>
        <v>11.4 Vlierden</v>
      </c>
      <c r="H1" s="3" t="str">
        <f>Gegevens!G2</f>
        <v>18.4 Deurne Wal</v>
      </c>
      <c r="I1" s="3" t="str">
        <f>Gegevens!H2</f>
        <v>25.4 De Mortel</v>
      </c>
      <c r="J1" s="3" t="str">
        <f>Gegevens!I2</f>
        <v>2.5 Bakel</v>
      </c>
      <c r="K1" s="3" t="str">
        <f>Gegevens!J2</f>
        <v>9.5 Milheeze H</v>
      </c>
      <c r="L1" s="3" t="str">
        <f>Gegevens!K2</f>
        <v>16.5 De Rips</v>
      </c>
      <c r="M1" s="3" t="str">
        <f>Gegevens!L2</f>
        <v>30.5 Neerkant</v>
      </c>
      <c r="N1" s="3" t="str">
        <f>Gegevens!M2</f>
        <v>6.6 Liessel</v>
      </c>
      <c r="O1" s="37" t="str">
        <f>Gegevens!N2</f>
        <v>13.6 Deurne Zeil</v>
      </c>
      <c r="P1" s="3" t="str">
        <f>Gegevens!O2</f>
        <v>20.6 Mierlo</v>
      </c>
      <c r="Q1" s="37" t="str">
        <f>Gegevens!P2</f>
        <v>27.6 Helenaveen</v>
      </c>
      <c r="R1" s="3" t="str">
        <f>Gegevens!Q2</f>
        <v>11.7 Milheeze C</v>
      </c>
      <c r="S1" s="3">
        <f>Gegevens!R2</f>
        <v>0</v>
      </c>
      <c r="T1" s="3">
        <f>Gegevens!S2</f>
        <v>0</v>
      </c>
      <c r="U1" s="37">
        <f>Gegevens!T2</f>
        <v>0</v>
      </c>
      <c r="V1" s="4">
        <f>Gegevens!U2</f>
        <v>0</v>
      </c>
    </row>
    <row r="2" spans="1:34" s="16" customFormat="1" ht="15.75" thickTop="1">
      <c r="A2" s="11"/>
      <c r="B2" s="11"/>
      <c r="C2" s="12" t="s">
        <v>26</v>
      </c>
      <c r="D2" s="11" t="s">
        <v>5</v>
      </c>
      <c r="E2" s="13"/>
      <c r="F2" s="13">
        <f aca="true" t="shared" si="0" ref="F2:F13">SUM(G2:V2)</f>
        <v>0</v>
      </c>
      <c r="G2" s="11"/>
      <c r="H2" s="11"/>
      <c r="I2" s="11"/>
      <c r="J2" s="11"/>
      <c r="K2" s="11"/>
      <c r="L2" s="11"/>
      <c r="M2" s="11"/>
      <c r="N2" s="11"/>
      <c r="O2" s="11"/>
      <c r="P2" s="14"/>
      <c r="Q2" s="14"/>
      <c r="R2" s="14"/>
      <c r="S2" s="11"/>
      <c r="T2" s="11"/>
      <c r="U2" s="14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22" ht="14.25">
      <c r="A3" s="17"/>
      <c r="B3" s="17"/>
      <c r="C3" s="17"/>
      <c r="D3" s="17" t="s">
        <v>6</v>
      </c>
      <c r="E3" s="18"/>
      <c r="F3" s="18">
        <f t="shared" si="0"/>
        <v>0</v>
      </c>
      <c r="G3" s="17"/>
      <c r="H3" s="17"/>
      <c r="I3" s="17"/>
      <c r="J3" s="17"/>
      <c r="K3" s="17"/>
      <c r="L3" s="17"/>
      <c r="M3" s="17"/>
      <c r="N3" s="17"/>
      <c r="O3" s="17"/>
      <c r="P3" s="19"/>
      <c r="Q3" s="19"/>
      <c r="R3" s="19"/>
      <c r="S3" s="17"/>
      <c r="T3" s="17"/>
      <c r="U3" s="19"/>
      <c r="V3" s="18"/>
    </row>
    <row r="4" spans="1:22" ht="14.25">
      <c r="A4" s="17"/>
      <c r="B4" s="17"/>
      <c r="C4" s="17"/>
      <c r="D4" s="17" t="s">
        <v>7</v>
      </c>
      <c r="E4" s="18"/>
      <c r="F4" s="18">
        <f t="shared" si="0"/>
        <v>0</v>
      </c>
      <c r="G4" s="17"/>
      <c r="H4" s="17"/>
      <c r="I4" s="17"/>
      <c r="J4" s="17"/>
      <c r="K4" s="17"/>
      <c r="L4" s="17"/>
      <c r="M4" s="17"/>
      <c r="N4" s="17"/>
      <c r="O4" s="17"/>
      <c r="P4" s="19"/>
      <c r="Q4" s="19"/>
      <c r="R4" s="19"/>
      <c r="S4" s="17"/>
      <c r="T4" s="17"/>
      <c r="U4" s="19"/>
      <c r="V4" s="18"/>
    </row>
    <row r="5" spans="1:22" ht="14.25">
      <c r="A5" s="17"/>
      <c r="B5" s="17"/>
      <c r="C5" s="20"/>
      <c r="D5" s="20" t="s">
        <v>8</v>
      </c>
      <c r="E5" s="21"/>
      <c r="F5" s="18">
        <f t="shared" si="0"/>
        <v>0</v>
      </c>
      <c r="G5" s="17"/>
      <c r="H5" s="17"/>
      <c r="I5" s="17"/>
      <c r="J5" s="17"/>
      <c r="K5" s="17"/>
      <c r="L5" s="17"/>
      <c r="M5" s="17"/>
      <c r="N5" s="17"/>
      <c r="O5" s="17"/>
      <c r="P5" s="19"/>
      <c r="Q5" s="19"/>
      <c r="R5" s="19"/>
      <c r="S5" s="17"/>
      <c r="T5" s="17"/>
      <c r="U5" s="19"/>
      <c r="V5" s="18"/>
    </row>
    <row r="6" spans="1:22" ht="14.25">
      <c r="A6" s="17"/>
      <c r="B6" s="17"/>
      <c r="C6" s="17"/>
      <c r="D6" s="17" t="s">
        <v>16</v>
      </c>
      <c r="E6" s="18"/>
      <c r="F6" s="18">
        <f t="shared" si="0"/>
        <v>0</v>
      </c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19"/>
      <c r="S6" s="17"/>
      <c r="T6" s="17"/>
      <c r="U6" s="19"/>
      <c r="V6" s="18"/>
    </row>
    <row r="7" spans="1:22" ht="14.25">
      <c r="A7" s="17"/>
      <c r="B7" s="17"/>
      <c r="C7" s="20"/>
      <c r="D7" s="20" t="s">
        <v>19</v>
      </c>
      <c r="E7" s="21"/>
      <c r="F7" s="18">
        <f t="shared" si="0"/>
        <v>0</v>
      </c>
      <c r="G7" s="17"/>
      <c r="H7" s="17"/>
      <c r="I7" s="17"/>
      <c r="J7" s="17"/>
      <c r="K7" s="17"/>
      <c r="L7" s="17"/>
      <c r="M7" s="17"/>
      <c r="N7" s="17"/>
      <c r="O7" s="17"/>
      <c r="P7" s="19"/>
      <c r="Q7" s="19"/>
      <c r="R7" s="19"/>
      <c r="S7" s="17"/>
      <c r="T7" s="17"/>
      <c r="U7" s="19"/>
      <c r="V7" s="18"/>
    </row>
    <row r="8" spans="1:22" ht="15" thickBot="1">
      <c r="A8" s="17"/>
      <c r="B8" s="39"/>
      <c r="C8" s="22"/>
      <c r="D8" s="22"/>
      <c r="E8" s="23"/>
      <c r="F8" s="24">
        <f t="shared" si="0"/>
        <v>0</v>
      </c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5"/>
      <c r="T8" s="25"/>
      <c r="U8" s="26"/>
      <c r="V8" s="24"/>
    </row>
    <row r="9" spans="1:22" ht="15" thickTop="1">
      <c r="A9" s="17"/>
      <c r="B9" s="17"/>
      <c r="C9" s="20"/>
      <c r="D9" s="20" t="s">
        <v>9</v>
      </c>
      <c r="E9" s="21"/>
      <c r="F9" s="18">
        <f t="shared" si="0"/>
        <v>0</v>
      </c>
      <c r="G9" s="17">
        <f aca="true" t="shared" si="1" ref="G9:V9">SUM(G2:G8)</f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7">
        <f t="shared" si="1"/>
        <v>0</v>
      </c>
      <c r="T9" s="17">
        <f t="shared" si="1"/>
        <v>0</v>
      </c>
      <c r="U9" s="19">
        <f t="shared" si="1"/>
        <v>0</v>
      </c>
      <c r="V9" s="18">
        <f t="shared" si="1"/>
        <v>0</v>
      </c>
    </row>
    <row r="10" spans="1:22" ht="15" thickBot="1">
      <c r="A10" s="17"/>
      <c r="B10" s="39"/>
      <c r="C10" s="25"/>
      <c r="D10" s="25" t="s">
        <v>10</v>
      </c>
      <c r="E10" s="24"/>
      <c r="F10" s="24">
        <f t="shared" si="0"/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5"/>
      <c r="T10" s="25"/>
      <c r="U10" s="26"/>
      <c r="V10" s="24"/>
    </row>
    <row r="11" spans="1:22" ht="15.75" thickBot="1" thickTop="1">
      <c r="A11" s="17"/>
      <c r="B11" s="58"/>
      <c r="C11" s="27" t="e">
        <f>(F11/COUNTIF(G11:V11,"&gt;0"))</f>
        <v>#DIV/0!</v>
      </c>
      <c r="D11" s="17" t="s">
        <v>11</v>
      </c>
      <c r="E11" s="18"/>
      <c r="F11" s="18">
        <f t="shared" si="0"/>
        <v>0</v>
      </c>
      <c r="G11" s="17">
        <f aca="true" t="shared" si="2" ref="G11:V11">SUM(G9:G10)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7">
        <f t="shared" si="2"/>
        <v>0</v>
      </c>
      <c r="T11" s="17">
        <f t="shared" si="2"/>
        <v>0</v>
      </c>
      <c r="U11" s="19">
        <f t="shared" si="2"/>
        <v>0</v>
      </c>
      <c r="V11" s="18">
        <f t="shared" si="2"/>
        <v>0</v>
      </c>
    </row>
    <row r="12" spans="1:22" ht="15.75" thickBot="1" thickTop="1">
      <c r="A12" s="25"/>
      <c r="B12" s="59"/>
      <c r="C12" s="28"/>
      <c r="D12" s="28" t="s">
        <v>12</v>
      </c>
      <c r="E12" s="29"/>
      <c r="F12" s="29">
        <f t="shared" si="0"/>
        <v>203</v>
      </c>
      <c r="G12" s="28">
        <f>COUNTA(Sportklasse!F2:F181)</f>
        <v>0</v>
      </c>
      <c r="H12" s="28">
        <f>COUNTA(Sportklasse!G2:G181)</f>
        <v>0</v>
      </c>
      <c r="I12" s="28">
        <f>COUNTA(Sportklasse!H2:H181)</f>
        <v>0</v>
      </c>
      <c r="J12" s="28">
        <f>COUNTA(Sportklasse!I2:I181)</f>
        <v>0</v>
      </c>
      <c r="K12" s="28">
        <f>COUNTA(Sportklasse!J2:J181)</f>
        <v>0</v>
      </c>
      <c r="L12" s="28">
        <f>COUNTA(Sportklasse!K2:K181)</f>
        <v>0</v>
      </c>
      <c r="M12" s="28">
        <f>COUNTA(Sportklasse!L2:L181)</f>
        <v>0</v>
      </c>
      <c r="N12" s="28">
        <f>COUNTA(Sportklasse!M2:M181)</f>
        <v>37</v>
      </c>
      <c r="O12" s="28">
        <f>COUNTA(Sportklasse!N2:N181)</f>
        <v>43</v>
      </c>
      <c r="P12" s="30">
        <f>COUNTA(Sportklasse!#REF!)</f>
        <v>1</v>
      </c>
      <c r="Q12" s="30">
        <f>COUNTA(Sportklasse!#REF!)</f>
        <v>1</v>
      </c>
      <c r="R12" s="30">
        <f>COUNTA(Sportklasse!#REF!)</f>
        <v>1</v>
      </c>
      <c r="S12" s="30">
        <f>COUNTA(Sportklasse!#REF!)</f>
        <v>1</v>
      </c>
      <c r="T12" s="30">
        <f>COUNTA(Sportklasse!O2:O181)</f>
        <v>44</v>
      </c>
      <c r="U12" s="30">
        <f>COUNTA(Sportklasse!P2:P181)</f>
        <v>38</v>
      </c>
      <c r="V12" s="29">
        <f>COUNTA(Sportklasse!Q2:Q181)</f>
        <v>37</v>
      </c>
    </row>
    <row r="13" spans="3:22" ht="15.75" thickTop="1">
      <c r="C13" s="12"/>
      <c r="D13" s="11" t="s">
        <v>13</v>
      </c>
      <c r="E13" s="13"/>
      <c r="F13" s="13">
        <f t="shared" si="0"/>
        <v>0</v>
      </c>
      <c r="G13" s="11">
        <f>(G9*IN_LIC+G10*IN_DAG)</f>
        <v>0</v>
      </c>
      <c r="H13" s="11">
        <f aca="true" t="shared" si="3" ref="H13:U13">(H9*IN_LIC+H10*IN_DAG)</f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1">
        <f t="shared" si="3"/>
        <v>0</v>
      </c>
      <c r="T13" s="11">
        <f t="shared" si="3"/>
        <v>0</v>
      </c>
      <c r="U13" s="14">
        <f t="shared" si="3"/>
        <v>0</v>
      </c>
      <c r="V13" s="13">
        <f>(V9*IN_LIC+V10*IN_DAG)</f>
        <v>0</v>
      </c>
    </row>
    <row r="14" spans="3:22" ht="14.25">
      <c r="C14" s="39"/>
      <c r="D14" s="39" t="s">
        <v>14</v>
      </c>
      <c r="E14" s="40"/>
      <c r="F14" s="40"/>
      <c r="G14" s="39">
        <f>IF(G11&gt;0,IF(G11&lt;31,IF(ROUND(G11/2,0)&lt;5,5,ROUND(G11/2,0)),15),0)</f>
        <v>0</v>
      </c>
      <c r="H14" s="39">
        <f aca="true" t="shared" si="4" ref="H14:U14">IF(H11&gt;0,IF(H11&lt;31,IF(ROUND(H11/2,0)&lt;5,5,ROUND(H11/2,0)),15),0)</f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  <c r="S14" s="39">
        <f t="shared" si="4"/>
        <v>0</v>
      </c>
      <c r="T14" s="39">
        <f t="shared" si="4"/>
        <v>0</v>
      </c>
      <c r="U14" s="60">
        <f t="shared" si="4"/>
        <v>0</v>
      </c>
      <c r="V14" s="40">
        <f>IF(V11&gt;0,IF(V11&lt;31,IF(ROUND(V11/2,0)&lt;5,5,ROUND(V11/2,0)),15),0)</f>
        <v>0</v>
      </c>
    </row>
    <row r="15" spans="1:22" ht="15" thickBot="1">
      <c r="A15" s="44"/>
      <c r="B15" s="44"/>
      <c r="C15" s="45"/>
      <c r="D15" s="45" t="s">
        <v>15</v>
      </c>
      <c r="E15" s="46"/>
      <c r="F15" s="46">
        <f>SUM(G15:V15)</f>
        <v>0</v>
      </c>
      <c r="G15" s="45">
        <f aca="true" t="shared" si="5" ref="G15:V15">SUM(IF(G14&gt;0,PR_C1,0),IF(G14&gt;1,PR_C2,0),IF(G14&gt;2,PR_C3,0),IF(G14&gt;3,PR_C4,0),IF(G14&gt;4,PR_C5,0),IF(G14&gt;5,PR_C6,0),IF(G14&gt;6,PR_C7,0),IF(G14&gt;7,PR_C8,0),IF(G14&gt;8,PR_C9,0),IF(G14&gt;9,PR_C10,0),IF(G14&gt;10,PR_C11,0),IF(G14&gt;11,PR_C12,0),IF(G14&gt;12,PR_C13,0),IF(G14&gt;13,PR_C14,0),IF(G14&gt;14,PR_C15,0))</f>
        <v>0</v>
      </c>
      <c r="H15" s="45">
        <f t="shared" si="5"/>
        <v>0</v>
      </c>
      <c r="I15" s="45">
        <f t="shared" si="5"/>
        <v>0</v>
      </c>
      <c r="J15" s="45">
        <f t="shared" si="5"/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5">
        <f t="shared" si="5"/>
        <v>0</v>
      </c>
      <c r="T15" s="45">
        <f t="shared" si="5"/>
        <v>0</v>
      </c>
      <c r="U15" s="47">
        <f t="shared" si="5"/>
        <v>0</v>
      </c>
      <c r="V15" s="46">
        <f t="shared" si="5"/>
        <v>0</v>
      </c>
    </row>
    <row r="16" spans="3:22" ht="15" thickBot="1">
      <c r="C16" s="41"/>
      <c r="D16" s="41" t="s">
        <v>35</v>
      </c>
      <c r="E16" s="42"/>
      <c r="F16" s="42"/>
      <c r="G16" s="41">
        <v>9</v>
      </c>
      <c r="H16" s="41">
        <v>9</v>
      </c>
      <c r="I16" s="41">
        <v>15</v>
      </c>
      <c r="J16" s="41">
        <v>13</v>
      </c>
      <c r="K16" s="41">
        <v>12</v>
      </c>
      <c r="L16" s="41">
        <v>14</v>
      </c>
      <c r="M16" s="41">
        <v>15</v>
      </c>
      <c r="N16" s="41">
        <v>11</v>
      </c>
      <c r="O16" s="41">
        <v>20</v>
      </c>
      <c r="P16" s="43">
        <v>22</v>
      </c>
      <c r="Q16" s="43">
        <v>12</v>
      </c>
      <c r="R16" s="43">
        <v>17</v>
      </c>
      <c r="S16" s="41">
        <v>16</v>
      </c>
      <c r="T16" s="41">
        <v>18</v>
      </c>
      <c r="U16" s="43">
        <v>15</v>
      </c>
      <c r="V16" s="42">
        <v>18</v>
      </c>
    </row>
    <row r="17" spans="1:22" ht="15">
      <c r="A17" s="17"/>
      <c r="B17" s="17"/>
      <c r="C17" s="31" t="s">
        <v>77</v>
      </c>
      <c r="D17" s="11" t="s">
        <v>5</v>
      </c>
      <c r="E17" s="18"/>
      <c r="F17" s="18">
        <f aca="true" t="shared" si="6" ref="F17:F28">SUM(G17:V17)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9"/>
      <c r="R17" s="19"/>
      <c r="S17" s="17"/>
      <c r="T17" s="17"/>
      <c r="U17" s="19"/>
      <c r="V17" s="18"/>
    </row>
    <row r="18" spans="1:22" ht="14.25">
      <c r="A18" s="17"/>
      <c r="B18" s="17"/>
      <c r="C18" s="17"/>
      <c r="D18" s="17" t="s">
        <v>6</v>
      </c>
      <c r="E18" s="18"/>
      <c r="F18" s="18">
        <f t="shared" si="6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9"/>
      <c r="R18" s="19"/>
      <c r="S18" s="17"/>
      <c r="T18" s="17"/>
      <c r="U18" s="19"/>
      <c r="V18" s="18"/>
    </row>
    <row r="19" spans="1:22" ht="14.25">
      <c r="A19" s="17"/>
      <c r="B19" s="17"/>
      <c r="C19" s="17"/>
      <c r="D19" s="17" t="s">
        <v>7</v>
      </c>
      <c r="E19" s="18"/>
      <c r="F19" s="18">
        <f t="shared" si="6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9"/>
      <c r="R19" s="19"/>
      <c r="S19" s="17"/>
      <c r="T19" s="17"/>
      <c r="U19" s="19"/>
      <c r="V19" s="18"/>
    </row>
    <row r="20" spans="1:22" ht="14.25">
      <c r="A20" s="17"/>
      <c r="B20" s="17"/>
      <c r="C20" s="17"/>
      <c r="D20" s="20" t="s">
        <v>8</v>
      </c>
      <c r="E20" s="18"/>
      <c r="F20" s="18">
        <f t="shared" si="6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9"/>
      <c r="Q20" s="19"/>
      <c r="R20" s="19"/>
      <c r="S20" s="17"/>
      <c r="T20" s="17"/>
      <c r="U20" s="19"/>
      <c r="V20" s="18"/>
    </row>
    <row r="21" spans="1:34" ht="14.25">
      <c r="A21" s="17"/>
      <c r="B21" s="17"/>
      <c r="C21" s="32"/>
      <c r="D21" s="17" t="s">
        <v>16</v>
      </c>
      <c r="E21" s="21"/>
      <c r="F21" s="18">
        <f t="shared" si="6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7"/>
      <c r="T21" s="17"/>
      <c r="U21" s="19"/>
      <c r="V21" s="18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.25">
      <c r="A22" s="17"/>
      <c r="B22" s="17"/>
      <c r="C22" s="32"/>
      <c r="D22" s="17" t="s">
        <v>19</v>
      </c>
      <c r="E22" s="21"/>
      <c r="F22" s="18">
        <f t="shared" si="6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9"/>
      <c r="Q22" s="19"/>
      <c r="R22" s="19"/>
      <c r="S22" s="17"/>
      <c r="T22" s="17"/>
      <c r="U22" s="19"/>
      <c r="V22" s="18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5" thickBot="1">
      <c r="A23" s="25"/>
      <c r="B23" s="25"/>
      <c r="C23" s="33"/>
      <c r="D23" s="25"/>
      <c r="E23" s="23"/>
      <c r="F23" s="24">
        <f t="shared" si="6"/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5"/>
      <c r="T23" s="25"/>
      <c r="U23" s="26"/>
      <c r="V23" s="2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22" ht="15" thickTop="1">
      <c r="A24" s="17"/>
      <c r="B24" s="17"/>
      <c r="C24" s="17"/>
      <c r="D24" s="20" t="s">
        <v>9</v>
      </c>
      <c r="E24" s="18"/>
      <c r="F24" s="18">
        <f t="shared" si="6"/>
        <v>0</v>
      </c>
      <c r="G24" s="17">
        <f aca="true" t="shared" si="7" ref="G24:V24">SUM(G17:G23)</f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9">
        <f t="shared" si="7"/>
        <v>0</v>
      </c>
      <c r="Q24" s="19">
        <f t="shared" si="7"/>
        <v>0</v>
      </c>
      <c r="R24" s="19">
        <f t="shared" si="7"/>
        <v>0</v>
      </c>
      <c r="S24" s="17">
        <f t="shared" si="7"/>
        <v>0</v>
      </c>
      <c r="T24" s="17">
        <f t="shared" si="7"/>
        <v>0</v>
      </c>
      <c r="U24" s="19">
        <f t="shared" si="7"/>
        <v>0</v>
      </c>
      <c r="V24" s="18">
        <f t="shared" si="7"/>
        <v>0</v>
      </c>
    </row>
    <row r="25" spans="1:22" ht="15" thickBot="1">
      <c r="A25" s="17"/>
      <c r="B25" s="39"/>
      <c r="C25" s="22"/>
      <c r="D25" s="25" t="s">
        <v>10</v>
      </c>
      <c r="E25" s="23"/>
      <c r="F25" s="24">
        <f t="shared" si="6"/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5"/>
      <c r="T25" s="25"/>
      <c r="U25" s="26"/>
      <c r="V25" s="24"/>
    </row>
    <row r="26" spans="1:22" ht="15.75" thickBot="1" thickTop="1">
      <c r="A26" s="17"/>
      <c r="B26" s="58"/>
      <c r="C26" s="27" t="e">
        <f>(F26/COUNTIF(G26:V26,"&gt;0"))</f>
        <v>#DIV/0!</v>
      </c>
      <c r="D26" s="17" t="s">
        <v>11</v>
      </c>
      <c r="E26" s="18"/>
      <c r="F26" s="18">
        <f t="shared" si="6"/>
        <v>0</v>
      </c>
      <c r="G26" s="17">
        <f aca="true" t="shared" si="8" ref="G26:V26">SUM(G24:G25)</f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9">
        <f t="shared" si="8"/>
        <v>0</v>
      </c>
      <c r="Q26" s="19">
        <f t="shared" si="8"/>
        <v>0</v>
      </c>
      <c r="R26" s="19">
        <f t="shared" si="8"/>
        <v>0</v>
      </c>
      <c r="S26" s="17">
        <f t="shared" si="8"/>
        <v>0</v>
      </c>
      <c r="T26" s="17">
        <f t="shared" si="8"/>
        <v>0</v>
      </c>
      <c r="U26" s="19">
        <f t="shared" si="8"/>
        <v>0</v>
      </c>
      <c r="V26" s="18">
        <f t="shared" si="8"/>
        <v>0</v>
      </c>
    </row>
    <row r="27" spans="1:22" ht="15.75" thickBot="1" thickTop="1">
      <c r="A27" s="25"/>
      <c r="B27" s="59"/>
      <c r="C27" s="27"/>
      <c r="D27" s="28" t="s">
        <v>12</v>
      </c>
      <c r="E27" s="34"/>
      <c r="F27" s="29">
        <f t="shared" si="6"/>
        <v>101</v>
      </c>
      <c r="G27" s="28">
        <f>COUNTA(Veteranen!F2:F181)</f>
        <v>0</v>
      </c>
      <c r="H27" s="28">
        <f>COUNTA(Veteranen!G2:G181)</f>
        <v>0</v>
      </c>
      <c r="I27" s="28">
        <f>COUNTA(Veteranen!H2:H181)</f>
        <v>0</v>
      </c>
      <c r="J27" s="28">
        <f>COUNTA(Veteranen!I2:I181)</f>
        <v>0</v>
      </c>
      <c r="K27" s="28">
        <f>COUNTA(Veteranen!J2:J181)</f>
        <v>0</v>
      </c>
      <c r="L27" s="28">
        <f>COUNTA(Veteranen!K2:K181)</f>
        <v>0</v>
      </c>
      <c r="M27" s="28">
        <f>COUNTA(Veteranen!L2:L181)</f>
        <v>0</v>
      </c>
      <c r="N27" s="28">
        <f>COUNTA(Veteranen!M2:M181)</f>
        <v>11</v>
      </c>
      <c r="O27" s="28">
        <f>COUNTA(Veteranen!N2:N181)</f>
        <v>18</v>
      </c>
      <c r="P27" s="30">
        <f>COUNTA(Veteranen!#REF!)</f>
        <v>1</v>
      </c>
      <c r="Q27" s="30">
        <f>COUNTA(Veteranen!#REF!)</f>
        <v>1</v>
      </c>
      <c r="R27" s="30">
        <f>COUNTA(Veteranen!#REF!)</f>
        <v>1</v>
      </c>
      <c r="S27" s="30">
        <f>COUNTA(Veteranen!#REF!)</f>
        <v>1</v>
      </c>
      <c r="T27" s="28">
        <f>COUNTA(Veteranen!O2:O181)</f>
        <v>24</v>
      </c>
      <c r="U27" s="30">
        <f>COUNTA(Veteranen!P2:P181)</f>
        <v>24</v>
      </c>
      <c r="V27" s="29">
        <f>COUNTA(Veteranen!Q2:Q181)</f>
        <v>20</v>
      </c>
    </row>
    <row r="28" spans="1:22" ht="15.75" thickTop="1">
      <c r="A28" s="35"/>
      <c r="B28" s="16"/>
      <c r="C28" s="12"/>
      <c r="D28" s="11" t="s">
        <v>13</v>
      </c>
      <c r="E28" s="13"/>
      <c r="F28" s="13">
        <f t="shared" si="6"/>
        <v>0</v>
      </c>
      <c r="G28" s="11">
        <f>(G24*IN_LIC+G25*IN_DAG)</f>
        <v>0</v>
      </c>
      <c r="H28" s="11">
        <f aca="true" t="shared" si="9" ref="H28:U28">(H24*IN_LIC+H25*IN_DAG)</f>
        <v>0</v>
      </c>
      <c r="I28" s="11">
        <f t="shared" si="9"/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1">
        <f t="shared" si="9"/>
        <v>0</v>
      </c>
      <c r="T28" s="11">
        <f t="shared" si="9"/>
        <v>0</v>
      </c>
      <c r="U28" s="14">
        <f t="shared" si="9"/>
        <v>0</v>
      </c>
      <c r="V28" s="13">
        <f>(V24*IN_LIC+V25*IN_DAG)</f>
        <v>0</v>
      </c>
    </row>
    <row r="29" spans="3:22" ht="14.25">
      <c r="C29" s="17"/>
      <c r="D29" s="17" t="s">
        <v>14</v>
      </c>
      <c r="E29" s="18"/>
      <c r="F29" s="18"/>
      <c r="G29" s="17">
        <f>IF(G26&gt;0,IF(G26&lt;31,IF(ROUND(G26/2,0)&lt;5,5,ROUND(G26/2,0)),15),0)</f>
        <v>0</v>
      </c>
      <c r="H29" s="17">
        <f aca="true" t="shared" si="10" ref="H29:U29">IF(H26&gt;0,IF(H26&lt;31,IF(ROUND(H26/2,0)&lt;5,5,ROUND(H26/2,0)),15),0)</f>
        <v>0</v>
      </c>
      <c r="I29" s="17">
        <f t="shared" si="10"/>
        <v>0</v>
      </c>
      <c r="J29" s="17">
        <f t="shared" si="10"/>
        <v>0</v>
      </c>
      <c r="K29" s="17">
        <f t="shared" si="10"/>
        <v>0</v>
      </c>
      <c r="L29" s="17">
        <f t="shared" si="10"/>
        <v>0</v>
      </c>
      <c r="M29" s="17">
        <f t="shared" si="10"/>
        <v>0</v>
      </c>
      <c r="N29" s="17">
        <f t="shared" si="10"/>
        <v>0</v>
      </c>
      <c r="O29" s="17">
        <f t="shared" si="10"/>
        <v>0</v>
      </c>
      <c r="P29" s="17">
        <f t="shared" si="10"/>
        <v>0</v>
      </c>
      <c r="Q29" s="17">
        <f t="shared" si="10"/>
        <v>0</v>
      </c>
      <c r="R29" s="17">
        <f t="shared" si="10"/>
        <v>0</v>
      </c>
      <c r="S29" s="17">
        <f t="shared" si="10"/>
        <v>0</v>
      </c>
      <c r="T29" s="17">
        <f t="shared" si="10"/>
        <v>0</v>
      </c>
      <c r="U29" s="19">
        <f t="shared" si="10"/>
        <v>0</v>
      </c>
      <c r="V29" s="18">
        <f>IF(V26&gt;0,IF(V26&lt;31,IF(ROUND(V26/2,0)&lt;5,5,ROUND(V26/2,0)),15),0)</f>
        <v>0</v>
      </c>
    </row>
    <row r="30" spans="1:22" ht="15" thickBot="1">
      <c r="A30" s="51"/>
      <c r="B30" s="51"/>
      <c r="C30" s="52"/>
      <c r="D30" s="52" t="s">
        <v>15</v>
      </c>
      <c r="E30" s="53"/>
      <c r="F30" s="53">
        <f>SUM(G30:V30)</f>
        <v>0</v>
      </c>
      <c r="G30" s="45">
        <f aca="true" t="shared" si="11" ref="G30:V30">SUM(IF(G29&gt;0,PR_V1,0),IF(G29&gt;1,PR_V2,0),IF(G29&gt;2,PR_V3,0),IF(G29&gt;3,PR_V4,0),IF(G29&gt;4,PR_V5,0),IF(G29&gt;5,PR_V6,0),IF(G29&gt;6,PR_V7,0),IF(G29&gt;7,PR_V8,0),IF(G29&gt;8,PR_V9,0),IF(G29&gt;9,PR_V10,0),IF(G29&gt;10,PR_V11,0),IF(G29&gt;11,PR_V12,0),IF(G29&gt;12,PR_V13,0),IF(G29&gt;13,PR_V14,0),IF(G29&gt;14,PR_V15,0))</f>
        <v>0</v>
      </c>
      <c r="H30" s="52">
        <f t="shared" si="11"/>
        <v>0</v>
      </c>
      <c r="I30" s="52">
        <f t="shared" si="11"/>
        <v>0</v>
      </c>
      <c r="J30" s="52">
        <f t="shared" si="11"/>
        <v>0</v>
      </c>
      <c r="K30" s="52">
        <f t="shared" si="11"/>
        <v>0</v>
      </c>
      <c r="L30" s="52">
        <f t="shared" si="11"/>
        <v>0</v>
      </c>
      <c r="M30" s="52">
        <f t="shared" si="11"/>
        <v>0</v>
      </c>
      <c r="N30" s="52">
        <f t="shared" si="11"/>
        <v>0</v>
      </c>
      <c r="O30" s="52">
        <f t="shared" si="11"/>
        <v>0</v>
      </c>
      <c r="P30" s="54">
        <f t="shared" si="11"/>
        <v>0</v>
      </c>
      <c r="Q30" s="54">
        <f t="shared" si="11"/>
        <v>0</v>
      </c>
      <c r="R30" s="54">
        <f t="shared" si="11"/>
        <v>0</v>
      </c>
      <c r="S30" s="52">
        <f t="shared" si="11"/>
        <v>0</v>
      </c>
      <c r="T30" s="52">
        <f t="shared" si="11"/>
        <v>0</v>
      </c>
      <c r="U30" s="54">
        <f t="shared" si="11"/>
        <v>0</v>
      </c>
      <c r="V30" s="53">
        <f t="shared" si="11"/>
        <v>0</v>
      </c>
    </row>
    <row r="31" spans="3:22" ht="15" thickBot="1">
      <c r="C31" s="48"/>
      <c r="D31" s="48" t="s">
        <v>35</v>
      </c>
      <c r="E31" s="49"/>
      <c r="F31" s="49"/>
      <c r="G31" s="48">
        <v>7</v>
      </c>
      <c r="H31" s="48">
        <v>7</v>
      </c>
      <c r="I31" s="48">
        <v>12</v>
      </c>
      <c r="J31" s="48">
        <v>10</v>
      </c>
      <c r="K31" s="48">
        <v>10</v>
      </c>
      <c r="L31" s="48">
        <v>12</v>
      </c>
      <c r="M31" s="48">
        <v>11</v>
      </c>
      <c r="N31" s="48">
        <v>9</v>
      </c>
      <c r="O31" s="48">
        <v>17</v>
      </c>
      <c r="P31" s="50">
        <v>18</v>
      </c>
      <c r="Q31" s="50">
        <v>10</v>
      </c>
      <c r="R31" s="50">
        <v>14</v>
      </c>
      <c r="S31" s="48">
        <v>12</v>
      </c>
      <c r="T31" s="48">
        <v>15</v>
      </c>
      <c r="U31" s="50">
        <v>12</v>
      </c>
      <c r="V31" s="49">
        <v>15</v>
      </c>
    </row>
    <row r="32" spans="1:22" ht="16.5" thickBot="1" thickTop="1">
      <c r="A32" s="25"/>
      <c r="B32" s="39"/>
      <c r="C32" s="31" t="s">
        <v>17</v>
      </c>
      <c r="D32" s="11" t="s">
        <v>5</v>
      </c>
      <c r="E32" s="18"/>
      <c r="F32" s="18">
        <f aca="true" t="shared" si="12" ref="F32:F41">SUM(G32:V32)</f>
        <v>0</v>
      </c>
      <c r="G32" s="17">
        <f aca="true" t="shared" si="13" ref="G32:G38">SUM(G2,G17)</f>
        <v>0</v>
      </c>
      <c r="H32" s="17">
        <f aca="true" t="shared" si="14" ref="H32:U32">SUM(H2,H17)</f>
        <v>0</v>
      </c>
      <c r="I32" s="17">
        <f t="shared" si="14"/>
        <v>0</v>
      </c>
      <c r="J32" s="17">
        <f t="shared" si="14"/>
        <v>0</v>
      </c>
      <c r="K32" s="17">
        <f t="shared" si="14"/>
        <v>0</v>
      </c>
      <c r="L32" s="17">
        <f t="shared" si="14"/>
        <v>0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19">
        <f t="shared" si="14"/>
        <v>0</v>
      </c>
      <c r="Q32" s="19">
        <f t="shared" si="14"/>
        <v>0</v>
      </c>
      <c r="R32" s="19">
        <f t="shared" si="14"/>
        <v>0</v>
      </c>
      <c r="S32" s="17">
        <f t="shared" si="14"/>
        <v>0</v>
      </c>
      <c r="T32" s="17">
        <f t="shared" si="14"/>
        <v>0</v>
      </c>
      <c r="U32" s="19">
        <f t="shared" si="14"/>
        <v>0</v>
      </c>
      <c r="V32" s="18">
        <f aca="true" t="shared" si="15" ref="V32:V38">SUM(V2,V17)</f>
        <v>0</v>
      </c>
    </row>
    <row r="33" spans="3:22" ht="15" thickTop="1">
      <c r="C33" s="17"/>
      <c r="D33" s="17" t="s">
        <v>6</v>
      </c>
      <c r="E33" s="18"/>
      <c r="F33" s="18">
        <f t="shared" si="12"/>
        <v>0</v>
      </c>
      <c r="G33" s="17">
        <f t="shared" si="13"/>
        <v>0</v>
      </c>
      <c r="H33" s="17">
        <f aca="true" t="shared" si="16" ref="H33:U33">SUM(H3,H18)</f>
        <v>0</v>
      </c>
      <c r="I33" s="17">
        <f t="shared" si="16"/>
        <v>0</v>
      </c>
      <c r="J33" s="17">
        <f t="shared" si="16"/>
        <v>0</v>
      </c>
      <c r="K33" s="17">
        <f t="shared" si="16"/>
        <v>0</v>
      </c>
      <c r="L33" s="17">
        <f t="shared" si="16"/>
        <v>0</v>
      </c>
      <c r="M33" s="17">
        <f t="shared" si="16"/>
        <v>0</v>
      </c>
      <c r="N33" s="17">
        <f t="shared" si="16"/>
        <v>0</v>
      </c>
      <c r="O33" s="17">
        <f t="shared" si="16"/>
        <v>0</v>
      </c>
      <c r="P33" s="19">
        <f t="shared" si="16"/>
        <v>0</v>
      </c>
      <c r="Q33" s="19">
        <f t="shared" si="16"/>
        <v>0</v>
      </c>
      <c r="R33" s="19">
        <f t="shared" si="16"/>
        <v>0</v>
      </c>
      <c r="S33" s="17">
        <f t="shared" si="16"/>
        <v>0</v>
      </c>
      <c r="T33" s="17">
        <f t="shared" si="16"/>
        <v>0</v>
      </c>
      <c r="U33" s="19">
        <f t="shared" si="16"/>
        <v>0</v>
      </c>
      <c r="V33" s="18">
        <f t="shared" si="15"/>
        <v>0</v>
      </c>
    </row>
    <row r="34" spans="3:22" ht="14.25">
      <c r="C34" s="17"/>
      <c r="D34" s="17" t="s">
        <v>7</v>
      </c>
      <c r="E34" s="18"/>
      <c r="F34" s="18">
        <f t="shared" si="12"/>
        <v>0</v>
      </c>
      <c r="G34" s="17">
        <f t="shared" si="13"/>
        <v>0</v>
      </c>
      <c r="H34" s="17">
        <f aca="true" t="shared" si="17" ref="H34:U34">SUM(H4,H19)</f>
        <v>0</v>
      </c>
      <c r="I34" s="17">
        <f t="shared" si="17"/>
        <v>0</v>
      </c>
      <c r="J34" s="17">
        <f t="shared" si="17"/>
        <v>0</v>
      </c>
      <c r="K34" s="17">
        <f t="shared" si="17"/>
        <v>0</v>
      </c>
      <c r="L34" s="17">
        <f t="shared" si="17"/>
        <v>0</v>
      </c>
      <c r="M34" s="17">
        <f t="shared" si="17"/>
        <v>0</v>
      </c>
      <c r="N34" s="17">
        <f t="shared" si="17"/>
        <v>0</v>
      </c>
      <c r="O34" s="17">
        <f t="shared" si="17"/>
        <v>0</v>
      </c>
      <c r="P34" s="19">
        <f t="shared" si="17"/>
        <v>0</v>
      </c>
      <c r="Q34" s="19">
        <f t="shared" si="17"/>
        <v>0</v>
      </c>
      <c r="R34" s="19">
        <f t="shared" si="17"/>
        <v>0</v>
      </c>
      <c r="S34" s="17">
        <f t="shared" si="17"/>
        <v>0</v>
      </c>
      <c r="T34" s="17">
        <f t="shared" si="17"/>
        <v>0</v>
      </c>
      <c r="U34" s="19">
        <f t="shared" si="17"/>
        <v>0</v>
      </c>
      <c r="V34" s="18">
        <f t="shared" si="15"/>
        <v>0</v>
      </c>
    </row>
    <row r="35" spans="3:22" ht="14.25">
      <c r="C35" s="17"/>
      <c r="D35" s="20" t="s">
        <v>8</v>
      </c>
      <c r="E35" s="18"/>
      <c r="F35" s="18">
        <f t="shared" si="12"/>
        <v>0</v>
      </c>
      <c r="G35" s="17">
        <f t="shared" si="13"/>
        <v>0</v>
      </c>
      <c r="H35" s="17">
        <f aca="true" t="shared" si="18" ref="H35:U35">SUM(H5,H20)</f>
        <v>0</v>
      </c>
      <c r="I35" s="17">
        <f t="shared" si="18"/>
        <v>0</v>
      </c>
      <c r="J35" s="17">
        <f t="shared" si="18"/>
        <v>0</v>
      </c>
      <c r="K35" s="17">
        <f t="shared" si="18"/>
        <v>0</v>
      </c>
      <c r="L35" s="17">
        <f t="shared" si="18"/>
        <v>0</v>
      </c>
      <c r="M35" s="17">
        <f t="shared" si="18"/>
        <v>0</v>
      </c>
      <c r="N35" s="17">
        <f t="shared" si="18"/>
        <v>0</v>
      </c>
      <c r="O35" s="17">
        <f t="shared" si="18"/>
        <v>0</v>
      </c>
      <c r="P35" s="19">
        <f t="shared" si="18"/>
        <v>0</v>
      </c>
      <c r="Q35" s="19">
        <f t="shared" si="18"/>
        <v>0</v>
      </c>
      <c r="R35" s="19">
        <f t="shared" si="18"/>
        <v>0</v>
      </c>
      <c r="S35" s="17">
        <f t="shared" si="18"/>
        <v>0</v>
      </c>
      <c r="T35" s="17">
        <f t="shared" si="18"/>
        <v>0</v>
      </c>
      <c r="U35" s="19">
        <f t="shared" si="18"/>
        <v>0</v>
      </c>
      <c r="V35" s="18">
        <f t="shared" si="15"/>
        <v>0</v>
      </c>
    </row>
    <row r="36" spans="3:22" ht="14.25">
      <c r="C36" s="32"/>
      <c r="D36" s="17" t="s">
        <v>16</v>
      </c>
      <c r="E36" s="21"/>
      <c r="F36" s="18">
        <f t="shared" si="12"/>
        <v>0</v>
      </c>
      <c r="G36" s="17">
        <f t="shared" si="13"/>
        <v>0</v>
      </c>
      <c r="H36" s="17">
        <f aca="true" t="shared" si="19" ref="H36:U36">SUM(H6,H21)</f>
        <v>0</v>
      </c>
      <c r="I36" s="17">
        <f t="shared" si="19"/>
        <v>0</v>
      </c>
      <c r="J36" s="17">
        <f t="shared" si="19"/>
        <v>0</v>
      </c>
      <c r="K36" s="17">
        <f t="shared" si="19"/>
        <v>0</v>
      </c>
      <c r="L36" s="17">
        <f t="shared" si="19"/>
        <v>0</v>
      </c>
      <c r="M36" s="17">
        <f t="shared" si="19"/>
        <v>0</v>
      </c>
      <c r="N36" s="17">
        <f t="shared" si="19"/>
        <v>0</v>
      </c>
      <c r="O36" s="17">
        <f t="shared" si="19"/>
        <v>0</v>
      </c>
      <c r="P36" s="19">
        <f t="shared" si="19"/>
        <v>0</v>
      </c>
      <c r="Q36" s="19">
        <f t="shared" si="19"/>
        <v>0</v>
      </c>
      <c r="R36" s="19">
        <f t="shared" si="19"/>
        <v>0</v>
      </c>
      <c r="S36" s="17">
        <f t="shared" si="19"/>
        <v>0</v>
      </c>
      <c r="T36" s="17">
        <f t="shared" si="19"/>
        <v>0</v>
      </c>
      <c r="U36" s="19">
        <f t="shared" si="19"/>
        <v>0</v>
      </c>
      <c r="V36" s="18">
        <f t="shared" si="15"/>
        <v>0</v>
      </c>
    </row>
    <row r="37" spans="3:22" ht="14.25">
      <c r="C37" s="32"/>
      <c r="D37" s="17" t="s">
        <v>19</v>
      </c>
      <c r="E37" s="21"/>
      <c r="F37" s="18">
        <f t="shared" si="12"/>
        <v>0</v>
      </c>
      <c r="G37" s="17">
        <f t="shared" si="13"/>
        <v>0</v>
      </c>
      <c r="H37" s="17">
        <f aca="true" t="shared" si="20" ref="H37:U37">SUM(H7,H22)</f>
        <v>0</v>
      </c>
      <c r="I37" s="17">
        <f t="shared" si="20"/>
        <v>0</v>
      </c>
      <c r="J37" s="17">
        <f t="shared" si="20"/>
        <v>0</v>
      </c>
      <c r="K37" s="17">
        <f t="shared" si="20"/>
        <v>0</v>
      </c>
      <c r="L37" s="17">
        <f t="shared" si="20"/>
        <v>0</v>
      </c>
      <c r="M37" s="17">
        <f t="shared" si="20"/>
        <v>0</v>
      </c>
      <c r="N37" s="17">
        <f t="shared" si="20"/>
        <v>0</v>
      </c>
      <c r="O37" s="17">
        <f t="shared" si="20"/>
        <v>0</v>
      </c>
      <c r="P37" s="19">
        <f t="shared" si="20"/>
        <v>0</v>
      </c>
      <c r="Q37" s="19">
        <f t="shared" si="20"/>
        <v>0</v>
      </c>
      <c r="R37" s="19">
        <f t="shared" si="20"/>
        <v>0</v>
      </c>
      <c r="S37" s="17">
        <f t="shared" si="20"/>
        <v>0</v>
      </c>
      <c r="T37" s="17">
        <f t="shared" si="20"/>
        <v>0</v>
      </c>
      <c r="U37" s="19">
        <f t="shared" si="20"/>
        <v>0</v>
      </c>
      <c r="V37" s="18">
        <f t="shared" si="15"/>
        <v>0</v>
      </c>
    </row>
    <row r="38" spans="3:22" ht="15" thickBot="1">
      <c r="C38" s="33"/>
      <c r="D38" s="25"/>
      <c r="E38" s="23"/>
      <c r="F38" s="24">
        <f t="shared" si="12"/>
        <v>0</v>
      </c>
      <c r="G38" s="25">
        <f t="shared" si="13"/>
        <v>0</v>
      </c>
      <c r="H38" s="25">
        <f aca="true" t="shared" si="21" ref="H38:U38">SUM(H8,H23)</f>
        <v>0</v>
      </c>
      <c r="I38" s="25">
        <f t="shared" si="21"/>
        <v>0</v>
      </c>
      <c r="J38" s="25">
        <f t="shared" si="21"/>
        <v>0</v>
      </c>
      <c r="K38" s="25">
        <f t="shared" si="21"/>
        <v>0</v>
      </c>
      <c r="L38" s="25">
        <f t="shared" si="21"/>
        <v>0</v>
      </c>
      <c r="M38" s="25">
        <f t="shared" si="21"/>
        <v>0</v>
      </c>
      <c r="N38" s="25">
        <f t="shared" si="21"/>
        <v>0</v>
      </c>
      <c r="O38" s="25">
        <f t="shared" si="21"/>
        <v>0</v>
      </c>
      <c r="P38" s="26">
        <f t="shared" si="21"/>
        <v>0</v>
      </c>
      <c r="Q38" s="26">
        <f t="shared" si="21"/>
        <v>0</v>
      </c>
      <c r="R38" s="26">
        <f t="shared" si="21"/>
        <v>0</v>
      </c>
      <c r="S38" s="25">
        <f t="shared" si="21"/>
        <v>0</v>
      </c>
      <c r="T38" s="25">
        <f t="shared" si="21"/>
        <v>0</v>
      </c>
      <c r="U38" s="26">
        <f t="shared" si="21"/>
        <v>0</v>
      </c>
      <c r="V38" s="24">
        <f t="shared" si="15"/>
        <v>0</v>
      </c>
    </row>
    <row r="39" spans="3:22" ht="15" thickTop="1">
      <c r="C39" s="17"/>
      <c r="D39" s="20" t="s">
        <v>9</v>
      </c>
      <c r="E39" s="18"/>
      <c r="F39" s="18">
        <f t="shared" si="12"/>
        <v>0</v>
      </c>
      <c r="G39" s="17">
        <f aca="true" t="shared" si="22" ref="G39:V39">SUM(G32:G38)</f>
        <v>0</v>
      </c>
      <c r="H39" s="17">
        <f t="shared" si="22"/>
        <v>0</v>
      </c>
      <c r="I39" s="17">
        <f t="shared" si="22"/>
        <v>0</v>
      </c>
      <c r="J39" s="17">
        <f t="shared" si="22"/>
        <v>0</v>
      </c>
      <c r="K39" s="17">
        <f t="shared" si="22"/>
        <v>0</v>
      </c>
      <c r="L39" s="17">
        <f t="shared" si="22"/>
        <v>0</v>
      </c>
      <c r="M39" s="17">
        <f t="shared" si="22"/>
        <v>0</v>
      </c>
      <c r="N39" s="17">
        <f t="shared" si="22"/>
        <v>0</v>
      </c>
      <c r="O39" s="17">
        <f t="shared" si="22"/>
        <v>0</v>
      </c>
      <c r="P39" s="19">
        <f t="shared" si="22"/>
        <v>0</v>
      </c>
      <c r="Q39" s="19">
        <f t="shared" si="22"/>
        <v>0</v>
      </c>
      <c r="R39" s="19">
        <f t="shared" si="22"/>
        <v>0</v>
      </c>
      <c r="S39" s="17">
        <f t="shared" si="22"/>
        <v>0</v>
      </c>
      <c r="T39" s="17">
        <f t="shared" si="22"/>
        <v>0</v>
      </c>
      <c r="U39" s="19">
        <f t="shared" si="22"/>
        <v>0</v>
      </c>
      <c r="V39" s="18">
        <f t="shared" si="22"/>
        <v>0</v>
      </c>
    </row>
    <row r="40" spans="3:22" ht="15" thickBot="1">
      <c r="C40" s="22"/>
      <c r="D40" s="25" t="s">
        <v>10</v>
      </c>
      <c r="E40" s="23"/>
      <c r="F40" s="24">
        <f t="shared" si="12"/>
        <v>0</v>
      </c>
      <c r="G40" s="25">
        <f>SUM(G10,G25)</f>
        <v>0</v>
      </c>
      <c r="H40" s="25">
        <f aca="true" t="shared" si="23" ref="H40:U40">SUM(H10,H25)</f>
        <v>0</v>
      </c>
      <c r="I40" s="25">
        <f t="shared" si="23"/>
        <v>0</v>
      </c>
      <c r="J40" s="25">
        <f t="shared" si="23"/>
        <v>0</v>
      </c>
      <c r="K40" s="25">
        <f t="shared" si="23"/>
        <v>0</v>
      </c>
      <c r="L40" s="25">
        <f t="shared" si="23"/>
        <v>0</v>
      </c>
      <c r="M40" s="25">
        <f t="shared" si="23"/>
        <v>0</v>
      </c>
      <c r="N40" s="25">
        <f t="shared" si="23"/>
        <v>0</v>
      </c>
      <c r="O40" s="25">
        <f t="shared" si="23"/>
        <v>0</v>
      </c>
      <c r="P40" s="26">
        <f t="shared" si="23"/>
        <v>0</v>
      </c>
      <c r="Q40" s="26">
        <f t="shared" si="23"/>
        <v>0</v>
      </c>
      <c r="R40" s="26">
        <f t="shared" si="23"/>
        <v>0</v>
      </c>
      <c r="S40" s="25">
        <f t="shared" si="23"/>
        <v>0</v>
      </c>
      <c r="T40" s="25">
        <f t="shared" si="23"/>
        <v>0</v>
      </c>
      <c r="U40" s="26">
        <f t="shared" si="23"/>
        <v>0</v>
      </c>
      <c r="V40" s="24">
        <f>SUM(V10,V25)</f>
        <v>0</v>
      </c>
    </row>
    <row r="41" spans="3:22" ht="15.75" thickBot="1" thickTop="1">
      <c r="C41" s="27" t="e">
        <f>(F41/COUNTIF(G41:V41,"&gt;0"))</f>
        <v>#DIV/0!</v>
      </c>
      <c r="D41" s="28" t="s">
        <v>18</v>
      </c>
      <c r="E41" s="34"/>
      <c r="F41" s="29">
        <f t="shared" si="12"/>
        <v>0</v>
      </c>
      <c r="G41" s="28">
        <f>SUM(G11,G26)</f>
        <v>0</v>
      </c>
      <c r="H41" s="28">
        <f aca="true" t="shared" si="24" ref="H41:U41">SUM(H11,H26)</f>
        <v>0</v>
      </c>
      <c r="I41" s="28">
        <f t="shared" si="24"/>
        <v>0</v>
      </c>
      <c r="J41" s="28">
        <f t="shared" si="24"/>
        <v>0</v>
      </c>
      <c r="K41" s="28">
        <f t="shared" si="24"/>
        <v>0</v>
      </c>
      <c r="L41" s="28">
        <f t="shared" si="24"/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30">
        <f t="shared" si="24"/>
        <v>0</v>
      </c>
      <c r="Q41" s="30">
        <f t="shared" si="24"/>
        <v>0</v>
      </c>
      <c r="R41" s="30">
        <f t="shared" si="24"/>
        <v>0</v>
      </c>
      <c r="S41" s="28">
        <f t="shared" si="24"/>
        <v>0</v>
      </c>
      <c r="T41" s="28">
        <f t="shared" si="24"/>
        <v>0</v>
      </c>
      <c r="U41" s="30">
        <f t="shared" si="24"/>
        <v>0</v>
      </c>
      <c r="V41" s="29">
        <f>SUM(V11,V26)</f>
        <v>0</v>
      </c>
    </row>
    <row r="42" spans="3:22" ht="15.75" thickTop="1">
      <c r="C42" s="12"/>
      <c r="D42" s="11" t="s">
        <v>13</v>
      </c>
      <c r="E42" s="13"/>
      <c r="F42" s="13">
        <f>SUM(F13,F28)</f>
        <v>0</v>
      </c>
      <c r="G42" s="11">
        <f>SUM(G13,G28)</f>
        <v>0</v>
      </c>
      <c r="H42" s="11">
        <f aca="true" t="shared" si="25" ref="H42:U42">SUM(H13,H28)</f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si="25"/>
        <v>0</v>
      </c>
      <c r="M42" s="11">
        <f t="shared" si="25"/>
        <v>0</v>
      </c>
      <c r="N42" s="11">
        <f t="shared" si="25"/>
        <v>0</v>
      </c>
      <c r="O42" s="11">
        <f t="shared" si="25"/>
        <v>0</v>
      </c>
      <c r="P42" s="14">
        <f t="shared" si="25"/>
        <v>0</v>
      </c>
      <c r="Q42" s="14">
        <f t="shared" si="25"/>
        <v>0</v>
      </c>
      <c r="R42" s="14">
        <f t="shared" si="25"/>
        <v>0</v>
      </c>
      <c r="S42" s="11">
        <f t="shared" si="25"/>
        <v>0</v>
      </c>
      <c r="T42" s="11">
        <f t="shared" si="25"/>
        <v>0</v>
      </c>
      <c r="U42" s="14">
        <f t="shared" si="25"/>
        <v>0</v>
      </c>
      <c r="V42" s="13">
        <f>SUM(V13,V28)</f>
        <v>0</v>
      </c>
    </row>
    <row r="43" spans="3:22" ht="14.25">
      <c r="C43" s="17"/>
      <c r="D43" s="17" t="s">
        <v>14</v>
      </c>
      <c r="E43" s="18"/>
      <c r="F43" s="18"/>
      <c r="G43" s="17">
        <f>SUM(G14,G29)</f>
        <v>0</v>
      </c>
      <c r="H43" s="17">
        <f aca="true" t="shared" si="26" ref="H43:U43">SUM(H14,H29)</f>
        <v>0</v>
      </c>
      <c r="I43" s="17">
        <f t="shared" si="26"/>
        <v>0</v>
      </c>
      <c r="J43" s="17">
        <f t="shared" si="26"/>
        <v>0</v>
      </c>
      <c r="K43" s="17">
        <f t="shared" si="26"/>
        <v>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t="shared" si="26"/>
        <v>0</v>
      </c>
      <c r="P43" s="19">
        <f t="shared" si="26"/>
        <v>0</v>
      </c>
      <c r="Q43" s="19">
        <f t="shared" si="26"/>
        <v>0</v>
      </c>
      <c r="R43" s="19">
        <f t="shared" si="26"/>
        <v>0</v>
      </c>
      <c r="S43" s="17">
        <f t="shared" si="26"/>
        <v>0</v>
      </c>
      <c r="T43" s="17">
        <f t="shared" si="26"/>
        <v>0</v>
      </c>
      <c r="U43" s="19">
        <f t="shared" si="26"/>
        <v>0</v>
      </c>
      <c r="V43" s="18">
        <f>SUM(V14,V29)</f>
        <v>0</v>
      </c>
    </row>
    <row r="44" spans="3:22" ht="15" thickBot="1">
      <c r="C44" s="25"/>
      <c r="D44" s="25" t="s">
        <v>15</v>
      </c>
      <c r="E44" s="24"/>
      <c r="F44" s="24">
        <f>SUM(F15,F30)</f>
        <v>0</v>
      </c>
      <c r="G44" s="25">
        <f>SUM(G15,G30)</f>
        <v>0</v>
      </c>
      <c r="H44" s="25">
        <f aca="true" t="shared" si="27" ref="H44:U44">SUM(H15,H30)</f>
        <v>0</v>
      </c>
      <c r="I44" s="25">
        <f t="shared" si="27"/>
        <v>0</v>
      </c>
      <c r="J44" s="25">
        <f t="shared" si="27"/>
        <v>0</v>
      </c>
      <c r="K44" s="25">
        <f t="shared" si="27"/>
        <v>0</v>
      </c>
      <c r="L44" s="25">
        <f t="shared" si="27"/>
        <v>0</v>
      </c>
      <c r="M44" s="25">
        <f t="shared" si="27"/>
        <v>0</v>
      </c>
      <c r="N44" s="25">
        <f t="shared" si="27"/>
        <v>0</v>
      </c>
      <c r="O44" s="25">
        <f t="shared" si="27"/>
        <v>0</v>
      </c>
      <c r="P44" s="26">
        <f t="shared" si="27"/>
        <v>0</v>
      </c>
      <c r="Q44" s="26">
        <f t="shared" si="27"/>
        <v>0</v>
      </c>
      <c r="R44" s="26">
        <f t="shared" si="27"/>
        <v>0</v>
      </c>
      <c r="S44" s="25">
        <f t="shared" si="27"/>
        <v>0</v>
      </c>
      <c r="T44" s="25">
        <f t="shared" si="27"/>
        <v>0</v>
      </c>
      <c r="U44" s="26">
        <f t="shared" si="27"/>
        <v>0</v>
      </c>
      <c r="V44" s="24">
        <f>SUM(V15,V30)</f>
        <v>0</v>
      </c>
    </row>
    <row r="45" ht="15" thickTop="1"/>
    <row r="46" spans="3:6" ht="15.75">
      <c r="C46"/>
      <c r="D46"/>
      <c r="F46"/>
    </row>
    <row r="47" spans="3:22" ht="15.75">
      <c r="C47"/>
      <c r="D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3:22" ht="15.75">
      <c r="C48"/>
      <c r="D4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3:22" ht="15.75">
      <c r="C49"/>
      <c r="D4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3:22" ht="15.75">
      <c r="C50"/>
      <c r="D50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3:22" ht="15.75">
      <c r="C51"/>
      <c r="D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3:22" ht="15.75">
      <c r="C52"/>
      <c r="D5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3:22" ht="15.75">
      <c r="C53"/>
      <c r="D5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3:22" ht="15.75">
      <c r="C54"/>
      <c r="D5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3:22" ht="15.75">
      <c r="C55"/>
      <c r="D5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3:22" ht="15.75">
      <c r="C56"/>
      <c r="D5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3:22" ht="15.75">
      <c r="C57"/>
      <c r="D5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3:22" ht="15.75">
      <c r="C58"/>
      <c r="D58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3:22" ht="15.75">
      <c r="C59"/>
      <c r="D59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3:22" ht="15.75">
      <c r="C60"/>
      <c r="D60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3:22" ht="15.75">
      <c r="C61"/>
      <c r="D6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3:22" ht="15.75">
      <c r="C62"/>
      <c r="D62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3:6" ht="15.75">
      <c r="C63"/>
      <c r="D63"/>
      <c r="F63"/>
    </row>
    <row r="64" spans="3:4" ht="15.75">
      <c r="C64"/>
      <c r="D64"/>
    </row>
    <row r="65" spans="3:4" ht="15.75">
      <c r="C65"/>
      <c r="D65"/>
    </row>
  </sheetData>
  <sheetProtection/>
  <printOptions horizontalCentered="1"/>
  <pageMargins left="0.5118110236220472" right="0.5511811023622047" top="0.3937007874015748" bottom="0.6692913385826772" header="0.3937007874015748" footer="0.3937007874015748"/>
  <pageSetup fitToHeight="1" fitToWidth="1" horizontalDpi="300" verticalDpi="300" orientation="landscape" paperSize="9" scale="76" r:id="rId1"/>
  <headerFooter alignWithMargins="0">
    <oddFooter>&amp;L&amp;"Arial,Regular"&amp;D&amp;C&amp;"Arial,Regular"&amp;A&amp;R&amp;"Arial,Regular"Pagina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zoomScalePageLayoutView="0" workbookViewId="0" topLeftCell="F1">
      <selection activeCell="P4" sqref="P4"/>
    </sheetView>
  </sheetViews>
  <sheetFormatPr defaultColWidth="8.88671875" defaultRowHeight="15.75"/>
  <cols>
    <col min="1" max="5" width="8.88671875" style="55" customWidth="1"/>
    <col min="6" max="6" width="14.88671875" style="55" bestFit="1" customWidth="1"/>
    <col min="7" max="7" width="12.5546875" style="55" bestFit="1" customWidth="1"/>
    <col min="8" max="8" width="11.88671875" style="55" bestFit="1" customWidth="1"/>
    <col min="9" max="9" width="10.10546875" style="55" bestFit="1" customWidth="1"/>
    <col min="10" max="10" width="10.10546875" style="55" customWidth="1"/>
    <col min="11" max="12" width="10.3359375" style="55" bestFit="1" customWidth="1"/>
    <col min="13" max="13" width="11.21484375" style="55" bestFit="1" customWidth="1"/>
    <col min="14" max="14" width="10.5546875" style="55" bestFit="1" customWidth="1"/>
    <col min="15" max="15" width="10.10546875" style="55" bestFit="1" customWidth="1"/>
    <col min="16" max="16" width="11.10546875" style="55" bestFit="1" customWidth="1"/>
    <col min="17" max="17" width="11.3359375" style="55" bestFit="1" customWidth="1"/>
    <col min="18" max="18" width="10.10546875" style="55" bestFit="1" customWidth="1"/>
    <col min="19" max="19" width="14.10546875" style="55" bestFit="1" customWidth="1"/>
    <col min="20" max="20" width="13.99609375" style="55" bestFit="1" customWidth="1"/>
    <col min="21" max="21" width="11.88671875" style="55" bestFit="1" customWidth="1"/>
    <col min="22" max="16384" width="8.88671875" style="55" customWidth="1"/>
  </cols>
  <sheetData>
    <row r="1" spans="1:6" ht="15">
      <c r="A1" s="15"/>
      <c r="B1" s="16"/>
      <c r="C1" s="16"/>
      <c r="F1" s="38" t="s">
        <v>28</v>
      </c>
    </row>
    <row r="2" spans="1:17" ht="15">
      <c r="A2" s="15"/>
      <c r="B2" s="15"/>
      <c r="C2" s="15"/>
      <c r="F2" s="55" t="s">
        <v>274</v>
      </c>
      <c r="G2" s="55" t="s">
        <v>275</v>
      </c>
      <c r="H2" s="55" t="s">
        <v>276</v>
      </c>
      <c r="I2" s="55" t="s">
        <v>277</v>
      </c>
      <c r="J2" s="55" t="s">
        <v>283</v>
      </c>
      <c r="K2" s="55" t="s">
        <v>278</v>
      </c>
      <c r="L2" s="55" t="s">
        <v>279</v>
      </c>
      <c r="M2" s="55" t="s">
        <v>107</v>
      </c>
      <c r="N2" s="55" t="s">
        <v>280</v>
      </c>
      <c r="O2" s="55" t="s">
        <v>108</v>
      </c>
      <c r="P2" s="55" t="s">
        <v>281</v>
      </c>
      <c r="Q2" s="55" t="s">
        <v>282</v>
      </c>
    </row>
    <row r="3" spans="1:17" ht="15">
      <c r="A3" s="15"/>
      <c r="B3" s="56"/>
      <c r="C3" s="56"/>
      <c r="F3" s="55" t="s">
        <v>27</v>
      </c>
      <c r="G3" s="55" t="s">
        <v>29</v>
      </c>
      <c r="H3" s="55" t="s">
        <v>30</v>
      </c>
      <c r="I3" s="55" t="s">
        <v>24</v>
      </c>
      <c r="J3" s="55" t="s">
        <v>273</v>
      </c>
      <c r="K3" s="55" t="s">
        <v>32</v>
      </c>
      <c r="L3" s="55" t="s">
        <v>31</v>
      </c>
      <c r="M3" s="55" t="s">
        <v>25</v>
      </c>
      <c r="N3" s="55" t="s">
        <v>33</v>
      </c>
      <c r="O3" s="55" t="s">
        <v>22</v>
      </c>
      <c r="P3" s="55" t="s">
        <v>284</v>
      </c>
      <c r="Q3" s="55" t="s">
        <v>272</v>
      </c>
    </row>
    <row r="4" spans="1:21" ht="15">
      <c r="A4" s="15"/>
      <c r="B4" s="56"/>
      <c r="C4" s="56"/>
      <c r="F4" s="57">
        <v>36992</v>
      </c>
      <c r="G4" s="57">
        <v>36999</v>
      </c>
      <c r="H4" s="57">
        <v>37006</v>
      </c>
      <c r="I4" s="57">
        <v>37013</v>
      </c>
      <c r="J4" s="57">
        <v>37020</v>
      </c>
      <c r="K4" s="57">
        <v>37027</v>
      </c>
      <c r="L4" s="57">
        <v>37041</v>
      </c>
      <c r="M4" s="57">
        <v>37048</v>
      </c>
      <c r="N4" s="57">
        <v>37055</v>
      </c>
      <c r="O4" s="57">
        <v>37062</v>
      </c>
      <c r="P4" s="57">
        <v>37069</v>
      </c>
      <c r="Q4" s="57">
        <v>37083</v>
      </c>
      <c r="R4" s="57"/>
      <c r="S4" s="57"/>
      <c r="T4" s="57"/>
      <c r="U4" s="57"/>
    </row>
    <row r="5" spans="1:3" ht="15">
      <c r="A5" s="15"/>
      <c r="B5" s="56"/>
      <c r="C5" s="56"/>
    </row>
    <row r="6" spans="1:3" ht="15">
      <c r="A6" s="15"/>
      <c r="B6" s="56"/>
      <c r="C6" s="56"/>
    </row>
    <row r="7" spans="1:3" ht="15">
      <c r="A7" s="15"/>
      <c r="B7" s="56"/>
      <c r="C7" s="56"/>
    </row>
    <row r="8" spans="1:16" ht="15">
      <c r="A8" s="15"/>
      <c r="B8" s="56"/>
      <c r="C8" s="56"/>
      <c r="F8" s="55" t="s">
        <v>34</v>
      </c>
      <c r="P8" s="57"/>
    </row>
    <row r="9" spans="1:6" ht="15">
      <c r="A9" s="15"/>
      <c r="B9" s="56"/>
      <c r="C9" s="56"/>
      <c r="F9" s="55" t="s">
        <v>99</v>
      </c>
    </row>
    <row r="10" spans="1:3" ht="15">
      <c r="A10" s="15"/>
      <c r="B10" s="56"/>
      <c r="C10" s="56"/>
    </row>
    <row r="11" spans="1:3" ht="15">
      <c r="A11" s="15"/>
      <c r="B11" s="56"/>
      <c r="C11" s="56"/>
    </row>
    <row r="12" spans="1:3" ht="15">
      <c r="A12" s="15"/>
      <c r="B12" s="56"/>
      <c r="C12" s="56"/>
    </row>
    <row r="13" spans="1:3" ht="15">
      <c r="A13" s="15"/>
      <c r="B13" s="56"/>
      <c r="C13" s="56"/>
    </row>
    <row r="14" spans="1:3" ht="15">
      <c r="A14" s="15"/>
      <c r="B14" s="56"/>
      <c r="C14" s="56"/>
    </row>
    <row r="15" spans="1:3" ht="15">
      <c r="A15" s="15"/>
      <c r="B15" s="56"/>
      <c r="C15" s="56"/>
    </row>
    <row r="16" spans="1:3" ht="15">
      <c r="A16" s="15"/>
      <c r="B16" s="56"/>
      <c r="C16" s="56"/>
    </row>
    <row r="17" spans="1:3" ht="15">
      <c r="A17" s="15"/>
      <c r="B17" s="56"/>
      <c r="C17" s="56"/>
    </row>
    <row r="18" spans="1:3" ht="15">
      <c r="A18" s="15"/>
      <c r="B18" s="15"/>
      <c r="C18" s="15"/>
    </row>
    <row r="19" spans="1:3" ht="15">
      <c r="A19" s="15"/>
      <c r="B19" s="15"/>
      <c r="C19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Verberne</dc:creator>
  <cp:keywords/>
  <dc:description/>
  <cp:lastModifiedBy>Leo</cp:lastModifiedBy>
  <cp:lastPrinted>2020-12-03T22:23:22Z</cp:lastPrinted>
  <dcterms:created xsi:type="dcterms:W3CDTF">1999-07-05T23:04:00Z</dcterms:created>
  <dcterms:modified xsi:type="dcterms:W3CDTF">2020-12-03T23:12:57Z</dcterms:modified>
  <cp:category/>
  <cp:version/>
  <cp:contentType/>
  <cp:contentStatus/>
</cp:coreProperties>
</file>